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120" yWindow="-120" windowWidth="29040" windowHeight="15840" activeTab="1"/>
  </bookViews>
  <sheets>
    <sheet name="Հ1 Ձև1 " sheetId="9" r:id="rId1"/>
    <sheet name="Հ1 Ձև 2 (1) " sheetId="1" r:id="rId2"/>
    <sheet name="Հ1 Ձև 2 (2)" sheetId="11" r:id="rId3"/>
    <sheet name="Լրացման պահանջներ" sheetId="7" r:id="rId4"/>
  </sheets>
  <definedNames>
    <definedName name="_ftn1" localSheetId="0">'Հ1 Ձև1 '!#REF!</definedName>
    <definedName name="_ftn2" localSheetId="0">'Հ1 Ձև1 '!#REF!</definedName>
    <definedName name="_ftnref1" localSheetId="0">'Հ1 Ձև1 '!$W$6</definedName>
    <definedName name="_ftnref2" localSheetId="0">'Հ1 Ձև1 '!$X$6</definedName>
    <definedName name="_Toc501014752" localSheetId="1">'Հ1 Ձև 2 (1) '!#REF!</definedName>
    <definedName name="_Toc501014752" localSheetId="2">'Հ1 Ձև 2 (2)'!#REF!</definedName>
    <definedName name="_Toc501014753" localSheetId="1">'Հ1 Ձև 2 (1) '!#REF!</definedName>
    <definedName name="_Toc501014753" localSheetId="2">'Հ1 Ձև 2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1" l="1"/>
  <c r="F65" i="1"/>
  <c r="E65" i="1"/>
  <c r="J79" i="1" l="1"/>
  <c r="I79" i="1"/>
  <c r="H79" i="1"/>
  <c r="J59" i="1"/>
  <c r="I59" i="1"/>
  <c r="H59" i="1"/>
  <c r="J58" i="1"/>
  <c r="I58" i="1"/>
  <c r="H58" i="1"/>
  <c r="J57" i="1"/>
  <c r="I57" i="1"/>
  <c r="H57" i="1"/>
  <c r="S60" i="1" l="1"/>
  <c r="S61" i="1"/>
  <c r="S62" i="1"/>
  <c r="S63" i="1"/>
  <c r="S64" i="1"/>
  <c r="S66" i="1"/>
  <c r="S67" i="1"/>
  <c r="S68" i="1"/>
  <c r="S69" i="1"/>
  <c r="S70" i="1"/>
  <c r="S71" i="1"/>
  <c r="S72" i="1"/>
  <c r="S73" i="1"/>
  <c r="S74" i="1"/>
  <c r="S75" i="1"/>
  <c r="S76" i="1"/>
  <c r="S77" i="1"/>
  <c r="S78" i="1"/>
  <c r="R60" i="1"/>
  <c r="R61" i="1"/>
  <c r="R62" i="1"/>
  <c r="R63" i="1"/>
  <c r="R64" i="1"/>
  <c r="R66" i="1"/>
  <c r="R67" i="1"/>
  <c r="R68" i="1"/>
  <c r="R69" i="1"/>
  <c r="R70" i="1"/>
  <c r="R71" i="1"/>
  <c r="R72" i="1"/>
  <c r="R73" i="1"/>
  <c r="R74" i="1"/>
  <c r="R75" i="1"/>
  <c r="R76" i="1"/>
  <c r="R77" i="1"/>
  <c r="R78" i="1"/>
  <c r="Q60" i="1"/>
  <c r="Q61" i="1"/>
  <c r="Q62" i="1"/>
  <c r="Q63" i="1"/>
  <c r="Q64" i="1"/>
  <c r="Q66" i="1"/>
  <c r="Q67" i="1"/>
  <c r="Q68" i="1"/>
  <c r="Q69" i="1"/>
  <c r="Q70" i="1"/>
  <c r="Q71" i="1"/>
  <c r="Q72" i="1"/>
  <c r="Q73" i="1"/>
  <c r="Q74" i="1"/>
  <c r="Q75" i="1"/>
  <c r="Q76" i="1"/>
  <c r="Q77" i="1"/>
  <c r="Q78" i="1"/>
  <c r="M59" i="1"/>
  <c r="S59" i="1" s="1"/>
  <c r="G60" i="1"/>
  <c r="G61" i="1"/>
  <c r="G62" i="1"/>
  <c r="G63" i="1"/>
  <c r="M63" i="1" s="1"/>
  <c r="G64" i="1"/>
  <c r="G66" i="1"/>
  <c r="G67" i="1"/>
  <c r="M67" i="1" s="1"/>
  <c r="G68" i="1"/>
  <c r="G69" i="1"/>
  <c r="G70" i="1"/>
  <c r="G71" i="1"/>
  <c r="M71" i="1" s="1"/>
  <c r="G72" i="1"/>
  <c r="G73" i="1"/>
  <c r="G74" i="1"/>
  <c r="G75" i="1"/>
  <c r="M75" i="1" s="1"/>
  <c r="G76" i="1"/>
  <c r="G77" i="1"/>
  <c r="G78" i="1"/>
  <c r="M79" i="1"/>
  <c r="S79" i="1" s="1"/>
  <c r="L59" i="1"/>
  <c r="R59" i="1" s="1"/>
  <c r="F60" i="1"/>
  <c r="F61" i="1"/>
  <c r="L61" i="1" s="1"/>
  <c r="F62" i="1"/>
  <c r="F63" i="1"/>
  <c r="L63" i="1" s="1"/>
  <c r="F64" i="1"/>
  <c r="L65" i="1"/>
  <c r="R65" i="1" s="1"/>
  <c r="F66" i="1"/>
  <c r="F67" i="1"/>
  <c r="L67" i="1" s="1"/>
  <c r="F68" i="1"/>
  <c r="F69" i="1"/>
  <c r="L69" i="1" s="1"/>
  <c r="F70" i="1"/>
  <c r="F71" i="1"/>
  <c r="L71" i="1" s="1"/>
  <c r="F72" i="1"/>
  <c r="F73" i="1"/>
  <c r="L73" i="1" s="1"/>
  <c r="F74" i="1"/>
  <c r="F75" i="1"/>
  <c r="L75" i="1" s="1"/>
  <c r="F76" i="1"/>
  <c r="F77" i="1"/>
  <c r="L77" i="1" s="1"/>
  <c r="F78" i="1"/>
  <c r="L79" i="1"/>
  <c r="R79" i="1" s="1"/>
  <c r="D80" i="1"/>
  <c r="C80" i="1"/>
  <c r="K58" i="1"/>
  <c r="Q58" i="1" s="1"/>
  <c r="L58" i="1"/>
  <c r="R58" i="1" s="1"/>
  <c r="M58" i="1"/>
  <c r="S58" i="1" s="1"/>
  <c r="K59" i="1"/>
  <c r="Q59" i="1" s="1"/>
  <c r="K60" i="1"/>
  <c r="L60" i="1"/>
  <c r="M60" i="1"/>
  <c r="K61" i="1"/>
  <c r="M61" i="1"/>
  <c r="K62" i="1"/>
  <c r="L62" i="1"/>
  <c r="M62" i="1"/>
  <c r="K63" i="1"/>
  <c r="K64" i="1"/>
  <c r="L64" i="1"/>
  <c r="M64" i="1"/>
  <c r="K65" i="1"/>
  <c r="Q65" i="1" s="1"/>
  <c r="M65" i="1"/>
  <c r="S65" i="1" s="1"/>
  <c r="K66" i="1"/>
  <c r="L66" i="1"/>
  <c r="M66" i="1"/>
  <c r="K67" i="1"/>
  <c r="K68" i="1"/>
  <c r="L68" i="1"/>
  <c r="M68" i="1"/>
  <c r="K69" i="1"/>
  <c r="M69" i="1"/>
  <c r="K70" i="1"/>
  <c r="L70" i="1"/>
  <c r="M70" i="1"/>
  <c r="K71" i="1"/>
  <c r="K72" i="1"/>
  <c r="L72" i="1"/>
  <c r="M72" i="1"/>
  <c r="K73" i="1"/>
  <c r="M73" i="1"/>
  <c r="K74" i="1"/>
  <c r="L74" i="1"/>
  <c r="M74" i="1"/>
  <c r="K75" i="1"/>
  <c r="K76" i="1"/>
  <c r="L76" i="1"/>
  <c r="M76" i="1"/>
  <c r="K77" i="1"/>
  <c r="M77" i="1"/>
  <c r="K78" i="1"/>
  <c r="L78" i="1"/>
  <c r="M78" i="1"/>
  <c r="K79" i="1"/>
  <c r="Q79" i="1" s="1"/>
  <c r="E60" i="1"/>
  <c r="E61" i="1"/>
  <c r="E62" i="1"/>
  <c r="E63" i="1"/>
  <c r="E64" i="1"/>
  <c r="E66" i="1"/>
  <c r="E67" i="1"/>
  <c r="E68" i="1"/>
  <c r="E69" i="1"/>
  <c r="E70" i="1"/>
  <c r="E71" i="1"/>
  <c r="E72" i="1"/>
  <c r="E73" i="1"/>
  <c r="E74" i="1"/>
  <c r="E75" i="1"/>
  <c r="E76" i="1"/>
  <c r="E77" i="1"/>
  <c r="E78" i="1"/>
  <c r="Y9" i="9" l="1"/>
  <c r="X9" i="9" l="1"/>
  <c r="W9" i="9"/>
  <c r="E9" i="9"/>
  <c r="D9" i="9"/>
  <c r="C9" i="9"/>
  <c r="B9" i="9"/>
  <c r="X8" i="9"/>
  <c r="W8" i="9"/>
  <c r="E8" i="9"/>
  <c r="D8" i="9"/>
  <c r="C8" i="9"/>
  <c r="B8" i="9"/>
  <c r="Y8" i="9" l="1"/>
  <c r="P44" i="11"/>
  <c r="S9" i="9" s="1"/>
  <c r="O44" i="11"/>
  <c r="R9" i="9" s="1"/>
  <c r="N44" i="11"/>
  <c r="Q9" i="9" s="1"/>
  <c r="D44" i="11"/>
  <c r="G9" i="9" s="1"/>
  <c r="C44" i="11"/>
  <c r="F9" i="9" s="1"/>
  <c r="M43" i="11"/>
  <c r="L43" i="11"/>
  <c r="K43" i="11"/>
  <c r="J42" i="11"/>
  <c r="J44" i="11" s="1"/>
  <c r="M9" i="9" s="1"/>
  <c r="I42" i="11"/>
  <c r="I44" i="11" s="1"/>
  <c r="L9" i="9" s="1"/>
  <c r="H42" i="11"/>
  <c r="H44" i="11" s="1"/>
  <c r="K9" i="9" s="1"/>
  <c r="G42" i="11"/>
  <c r="G44" i="11" s="1"/>
  <c r="J9" i="9" s="1"/>
  <c r="F42" i="11"/>
  <c r="L42" i="11" s="1"/>
  <c r="L44" i="11" s="1"/>
  <c r="E42" i="11"/>
  <c r="E44" i="11" s="1"/>
  <c r="H9" i="9" s="1"/>
  <c r="M41" i="11"/>
  <c r="S41" i="11" s="1"/>
  <c r="L41" i="11"/>
  <c r="R41" i="11" s="1"/>
  <c r="K41" i="11"/>
  <c r="Q41" i="11" s="1"/>
  <c r="M40" i="11"/>
  <c r="S40" i="11" s="1"/>
  <c r="L40" i="11"/>
  <c r="R40" i="11" s="1"/>
  <c r="K40" i="11"/>
  <c r="Q40" i="11" s="1"/>
  <c r="M39" i="11"/>
  <c r="S39" i="11" s="1"/>
  <c r="L39" i="11"/>
  <c r="R39" i="11" s="1"/>
  <c r="K39" i="11"/>
  <c r="Q39" i="11" s="1"/>
  <c r="S38" i="11"/>
  <c r="M38" i="11"/>
  <c r="L38" i="11"/>
  <c r="R38" i="11" s="1"/>
  <c r="K38" i="11"/>
  <c r="Q38" i="11" s="1"/>
  <c r="O82" i="1"/>
  <c r="R8" i="9" s="1"/>
  <c r="P82" i="1"/>
  <c r="S8" i="9" s="1"/>
  <c r="N82" i="1"/>
  <c r="Q8" i="9" s="1"/>
  <c r="M81" i="1"/>
  <c r="L81" i="1"/>
  <c r="K81" i="1"/>
  <c r="D82" i="1"/>
  <c r="G8" i="9" s="1"/>
  <c r="C82" i="1"/>
  <c r="F8" i="9" s="1"/>
  <c r="K42" i="11" l="1"/>
  <c r="K44" i="11" s="1"/>
  <c r="Q44" i="11"/>
  <c r="T9" i="9" s="1"/>
  <c r="N9" i="9"/>
  <c r="R44" i="11"/>
  <c r="U9" i="9" s="1"/>
  <c r="O9" i="9"/>
  <c r="Q12" i="9"/>
  <c r="F44" i="11"/>
  <c r="I9" i="9" s="1"/>
  <c r="F12" i="9"/>
  <c r="G12" i="9"/>
  <c r="S12" i="9"/>
  <c r="R12" i="9"/>
  <c r="M42" i="11"/>
  <c r="M44" i="11" s="1"/>
  <c r="J80" i="1"/>
  <c r="J82" i="1" s="1"/>
  <c r="M8" i="9" s="1"/>
  <c r="M12" i="9" s="1"/>
  <c r="I80" i="1"/>
  <c r="I82" i="1" s="1"/>
  <c r="L8" i="9" s="1"/>
  <c r="L12" i="9" s="1"/>
  <c r="H80" i="1"/>
  <c r="G80" i="1"/>
  <c r="F80" i="1"/>
  <c r="E80" i="1"/>
  <c r="E82" i="1" s="1"/>
  <c r="H8" i="9" s="1"/>
  <c r="H12" i="9" s="1"/>
  <c r="M57" i="1"/>
  <c r="S57" i="1" s="1"/>
  <c r="L57" i="1"/>
  <c r="R57" i="1" s="1"/>
  <c r="K57" i="1"/>
  <c r="Q57" i="1" s="1"/>
  <c r="S44" i="11" l="1"/>
  <c r="V9" i="9" s="1"/>
  <c r="P9" i="9"/>
  <c r="G82" i="1"/>
  <c r="J8" i="9" s="1"/>
  <c r="J12" i="9" s="1"/>
  <c r="M80" i="1"/>
  <c r="M82" i="1" s="1"/>
  <c r="H82" i="1"/>
  <c r="K8" i="9" s="1"/>
  <c r="K12" i="9" s="1"/>
  <c r="K80" i="1"/>
  <c r="K82" i="1" s="1"/>
  <c r="F82" i="1"/>
  <c r="I8" i="9" s="1"/>
  <c r="I12" i="9" s="1"/>
  <c r="L80" i="1"/>
  <c r="L82" i="1" s="1"/>
  <c r="R82" i="1" l="1"/>
  <c r="U8" i="9" s="1"/>
  <c r="U12" i="9" s="1"/>
  <c r="O8" i="9"/>
  <c r="O12" i="9" s="1"/>
  <c r="Q82" i="1"/>
  <c r="T8" i="9" s="1"/>
  <c r="T12" i="9" s="1"/>
  <c r="N8" i="9"/>
  <c r="N12" i="9" s="1"/>
  <c r="S82" i="1"/>
  <c r="V8" i="9" s="1"/>
  <c r="V12" i="9" s="1"/>
  <c r="P8" i="9"/>
  <c r="P12" i="9" s="1"/>
</calcChain>
</file>

<file path=xl/sharedStrings.xml><?xml version="1.0" encoding="utf-8"?>
<sst xmlns="http://schemas.openxmlformats.org/spreadsheetml/2006/main" count="365" uniqueCount="139">
  <si>
    <t>2024թ.</t>
  </si>
  <si>
    <t>2025թ.</t>
  </si>
  <si>
    <t>X</t>
  </si>
  <si>
    <t>2026թ.</t>
  </si>
  <si>
    <t>Հավելված N 1. Գոյություն ունեցող պարտավորությունների գծով ծախսակազմումների ամփոփ ձևաչափի</t>
  </si>
  <si>
    <t>2. Լրացվում է բյուջետային ծրագրի դասիչը և անվանումը</t>
  </si>
  <si>
    <t xml:space="preserve">3. Լրացվում է բյուջետային ծրագրի միջոցառման դասիչը և անվանումը </t>
  </si>
  <si>
    <t>Աղյուսակ 1. Ծախսերի վրա ազդող ծախսային գործոնները</t>
  </si>
  <si>
    <t>6. «Գործոնի տեսակը» սյունակում ներկայացվում են համապատասխան գործոնի տեսակը՝ «գնային գործոն» կամ «ոչ գնային գործոն»:</t>
  </si>
  <si>
    <t>7. «Չափի միավորը» արտահայտում է համապատասխան գործոնի ցուցանիշի չափման միավորը:</t>
  </si>
  <si>
    <t xml:space="preserve">8. «Ստանդարտի (նորմատիվի) առկայությունը» սյունակում լրացվում է «Ոչ» բառը համապատասխան ցուցանիշի հետ կապված ծախսային ստանդարտների (նորմատիվի) բացակայության դեպքում, իսկ դրա առկայության դեպքում կատարվում է հղում այդ ստանդարտը կամ նորմատիվը սահմանող փաստաթղթին: </t>
  </si>
  <si>
    <t>9. «Գործոնի կամ ռեսուրսի սպառման (ծախսման) մակարդակը» սյունակում լրացվում է ծախսային գործոնների կամ դրանց ազդեցությամբ փոփոխված՝ ռեսուրսների սպառման (ծախսման) մակարդակներն արտահայտող ցուցանիշները՝ համապատասխան տարիների համար:</t>
  </si>
  <si>
    <t>10. «Հիմնավորում/պատճառներ» սյունակում լրացվում են գործոնի մակարդակների, ինչպես նաև դրանց ազդեցությամբ համապատասխան ռեսուրսների սպառման մակարդակների փոփոխության պատճառներն ու հիմնավորումները: Ներկայացվում են հիմնավորումներ ծախսերի վրա ազդող գործոնների ընտրության և բյուջետավորվող տարիներից յուրաքանչյուրում նախորդ ժամանակահատվածների համեմատ կանխատեսվող փոփոխությունների վերաբերյալ։ Հիմնավորումները ներկայացնելիս, անհրաժեշտ է ներկայացնել նաև այն ընդհանուր երևույթները/գործոնները/հանգամանքները, որոնք ազդել են համապատասխան գործոնների կանխատեսվող փոփոխությունների վրա (օրինակ պահանջարկի փոփոխություն, իրավական ակտերի ընդունում և այլն): Սպառվող ռեսուսրներից յուրաքանչյուրի համար պետք է ներկայացնել, թե որ գործոնի ազդեցությամբ է փոփոխության ենթարկվել տվյալ ռեսուրսի սպառման (ծախսման) մակարդակը:</t>
  </si>
  <si>
    <t>Աղյուսակ 2. Ծախսերի ամփոփ հաշվարկն (առանց ծախսային խնայողությունների գծով առաջարկների ներառման)</t>
  </si>
  <si>
    <t>11. Աղյուսակում ներկայացվում է միջոցառման գծով գոյություն ուեցող ծախսային պարտավորությունների ճշգրտված հաշվարկը առանց ծախսային խնայողությունների վերաբերյալ առաջարկների ներառման: Ծախսակազմման նպատակով մեկից ավելի ծախսերի օբյեկտների առանձնացման դեպքում յուրաքանչյուր ծախսերի օբյեկտի համար լրացվում է առանձին աղյուսակ:</t>
  </si>
  <si>
    <t xml:space="preserve">12. «Ծախսային տարրերը» սյունակում ներկայացվում է տվյալ միջոցառմանն առնչվող ծախսային տարրերը՝ խմբավորված ըստ բյուջետային ծախսերի տնտեսագիտական դասակարգման հոդվածների: Ընդ որում, ըստ հոդվածների բացված ներկայացվում են միայն այն ծախսերը, որոնց հաշվարկներում հայտատուից անկախ պատճառներով փոփոխություններ են կատարվել բազային տարվա (2020թ) ծախսերի համեմատ: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 </t>
  </si>
  <si>
    <t>13. Լրացվում է ծախսերի փոփոխության հանգեցրած գնային և ոչ գնային գործոնների կամ սպառվող ռեսուրսների անվանումները և չափման միավորները, ինչպես նաև դրանց մակարդակները (գնային գործոնների դեպքում՝ դրամական, իսկ ոչ գնային գործոնների դեպքում բնաիրային արտահայտությամբ) համապատասխան տարիների համար: Մեկից ավելի համապատասխան գործոնների/ռեսուրսների առկայության պարագայում դրանցից յուրաքանչյուրի համար անհրաժեշտ է աղյուսակում ավելացնել նոր սյունակներ: Ընդ որում, անհրաժեշտության դեպքում, բացի համապատասխան ծախսերում փոփոխության հանգեցրած գործոններից/ռեսուրսներից անհրաժեշտ է ներառել նաև այն գործոնների/ռեսուրսների վերաբերյալ տվյալները, որոնք ներառված են այդ ծախսերի հաշվարկներում, սակայն չեն ենթարկվել փոփոխության:</t>
  </si>
  <si>
    <t>14. Լրացվում է համապատասխան ծախսային տարրերի գծով ծախսերի հաշվարկը: Այն հաշվարկվում է ելնելով ծախսային (գնային և ոչ գնային) գործոնների կամ ռեսուրսների սպառման մակարդակներից:</t>
  </si>
  <si>
    <r>
      <t>15.</t>
    </r>
    <r>
      <rPr>
        <sz val="8"/>
        <color theme="1"/>
        <rFont val="GHEA Grapalat"/>
        <family val="3"/>
      </rPr>
      <t xml:space="preserve"> </t>
    </r>
    <r>
      <rPr>
        <i/>
        <sz val="9"/>
        <color theme="1"/>
        <rFont val="GHEA Grapalat"/>
        <family val="3"/>
      </rPr>
      <t>«Ընդամենը փոփոխության ենթարկված ծախսեր» տողում լրացում է բազային տարվա (2020թ) ծախսերի համեմատ հայտատուից անկախ պատճառներով փոփոխության ենթարկված բոլոր ծախսային տարրերի (հոդվածների) գծով ընհանուր ծախսերը: Այն հավասար է փոփոխության ենթարկված հոդվածների գծով ծախսերի հանրագումարին: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t>
    </r>
  </si>
  <si>
    <t xml:space="preserve">16. «Ընդամենը փոփոխության չենթարկված ծախսեր» տողում լրացում է բազային տարվա (2020թ) ծախսերի համեմատ փոփոխության չենթարկված բոլոր ծախսային տարրերի (հոդվածների) գծով ընհանուր ծախսերը: Այն հավասար է փոփոխության չենթարկված ծախսային տարրերի (հոդվածների) գծով ծախսերի հանրագումարին: Ընդ որում, այդ ծախսային տարրերի (հոդվածների) գծով ծախսերի բացվածքը աղյուսակում չի ներկայացվում: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 </t>
  </si>
  <si>
    <r>
      <t>17.</t>
    </r>
    <r>
      <rPr>
        <sz val="8"/>
        <color theme="1"/>
        <rFont val="GHEA Grapalat"/>
        <family val="3"/>
      </rPr>
      <t xml:space="preserve"> </t>
    </r>
    <r>
      <rPr>
        <i/>
        <sz val="9"/>
        <color theme="1"/>
        <rFont val="GHEA Grapalat"/>
        <family val="3"/>
      </rPr>
      <t xml:space="preserve">«ԸՆԴԱՄԵՆԸ» տողում լրացում է միջոցառման գծով բոլոր ծախսերի հանրագումարը՝ համապատասխան տարիների համար: </t>
    </r>
  </si>
  <si>
    <t xml:space="preserve">Աղյուսակ 3. Ծախսային խնայողությունների գծով առաջարկները </t>
  </si>
  <si>
    <t>18. Աղյուսակում ներկայացվում է միջոցառման գծով ծախսային խնայողությունների վերաբերյալ առաջարկները՝ համապատասխան հաշվարկներով և հիմնավորումներով: Ծախսային խնայողությունների վերաբերյալ առաջարկները ներկայացվում են սույն հավելվածի Աղյուսակ 2-ում համապատասխան տարիների համար հաշվարկված ծախսերի նկատմամբ:</t>
  </si>
  <si>
    <t>19. Նշվում է միջոցառման գծով ծախսային խնայողության վերաբերյալ առաջարկի բնույթը` համապատասխան տողի դիմացի վանդակում դնելով &lt;X&gt; նշանը:</t>
  </si>
  <si>
    <t>20. Ներկայացվում է միջոցառման գծով հաշվարկված ծախսերում խնայողությունների վերաբերյալ առաջարկի մանրամասն նկարագրությունը՝ ներառյալ համապատասխան հաշվարկներն ու հիմնվորումները: Անհրաժեշտության դեպքում մանրամասն այդ հաշվարկներն ու հիմնավորումները կարող են ներկայացվել աղյուսակի կից ֆայլերի տեսքով:</t>
  </si>
  <si>
    <t xml:space="preserve">21. Ներկայացվում է ծախսերի ամփոփ գնահատականը ծախսային խնայողությունների վերաբերյալ առաջարկների իրականացման արդյունքում: </t>
  </si>
  <si>
    <t>22. Ներկայացվում է միջոցառման գծով հաշվարկված ծախսերն (առանց ծախսային խնայողությունների վորաբերյալ առաջարկների ներառման) ըստ առանձին տարիների՝ տնտեսագիտական դասակարգման հոդվածներով բացվածի: Հաշվարկված ծախսեր են համարվում սույն հավելվածի Աղյուսակ 2-ում համապատասխան տարիների համար հաշվարկված ծախսերը:</t>
  </si>
  <si>
    <t>23. Ներկայացվում է միջոցառման գծով ծախսային խնայողության վերաբերյալ ամփոփ առաջարկը՝ տնտեսագիտական դասակարգման հոդվածներով բացված: Սյունակում ծախսային խնայողությունների գծով առաջարկների վերաբերյալ տեղեկատվությունը ներկայացվում է հաշվարկային ծախսերի նկատմամբ դրական կամ բացասական փոփոխությունների տեսքով:</t>
  </si>
  <si>
    <t>24. Ներկայացվում է միջոցառման գծով առաջարկվող ծախսերը՝ ծախսային խնայողությունների վերաբերյալ առաջարկները ներառած: Այն հավասար է տվյալ հոդածի գծով նախոևդ երկու սյունակներում ներառված ցուցանիշների հանրագումարին:</t>
  </si>
  <si>
    <t xml:space="preserve">4. Լրացվում է միջոցառման հիմքում դրված ծախսային պարտավորության բնույթը՝ «Պարտադիր ծախսերին դասվող միջոցառում»,
 «Հայեցողական ծախսերին դասվող միջոցառում (շարունակական)», «Հայեցողական ծախսերին դասվող միջոցառում (ոչ շարունակական)»: </t>
  </si>
  <si>
    <t>2022թ.բազային (փաստացի) տարի</t>
  </si>
  <si>
    <t>5. «Ծախսային գործոնը կամ սպառվող (ծախսվող) ռեսուրսը» սյունակում ներկայացվում են ծախսերի մակարդակի վրա ուղղակիորեն ազդող բոլոր այն գործոնները, որոնց ազդեցությամբ փոփոխություններ են կատարվել ծախսերում, ինչպես նաև այն ռեսուրսների անվանումները, որոնց սպառման (ծախսման) չափերը փոխվել են այդ գործոնների անմիջական ազդեցությամբ։ Ծախսային գործոնները պետք է ներառեն միայն այն գնային և ոչ գնային գործոնները, որոնց մակարդակների փոփոխությունները կատարվել են հայտատուից անկախ պատճառներով և որոնք անմիջականորեն ազդել են ռեսուրսների սպառման (ծախսման) մակարդակի կամ դրանց գների վրա (օրինակ՝ շահառուների թվաքանակի փոփոխությունը, նվազագույն աշխատավարձի փոփոխությունը և այլն): Սպառվող ռեսուսրները պետք է ներառեն այն բոլոր ռեսուրսները, որոնց սպառման (ծախսման)  մակարդակները փոփոխվել են վերոհիշյալ գործոնների ազդեցությամբ և որոնք հանգեցրել են ծախսերի հաշվարկների փոփոխության (օրինակ՝ աշխատողների թվաքականի փոփոխություն, էլեկտրաէներգիային սպառման ծավալների փոփոխություն և այլն):</t>
  </si>
  <si>
    <t>Ծրագիր</t>
  </si>
  <si>
    <t>Միջոցառում</t>
  </si>
  <si>
    <t>Ծրագրի/ միջոցառման անվանումը</t>
  </si>
  <si>
    <t>2022թ.</t>
  </si>
  <si>
    <t>2023թ.</t>
  </si>
  <si>
    <t>2026թ</t>
  </si>
  <si>
    <t>2025թ</t>
  </si>
  <si>
    <t>2024թ</t>
  </si>
  <si>
    <t>List 1</t>
  </si>
  <si>
    <t>List 2</t>
  </si>
  <si>
    <t>List 3</t>
  </si>
  <si>
    <t>Պարտադիր</t>
  </si>
  <si>
    <t>Գնային</t>
  </si>
  <si>
    <t>1. Գոյություն ունեցող միջոցառումը՝</t>
  </si>
  <si>
    <t>Հայեցողական (շարունակական)</t>
  </si>
  <si>
    <t>Ոչ գնային</t>
  </si>
  <si>
    <t>Հայեցողական (ոչ շարունակական)</t>
  </si>
  <si>
    <t>2. Միջոցառման հիմքում դրված ծախսային պարտավորության բնույթը՝</t>
  </si>
  <si>
    <t xml:space="preserve">3. Միջոցառման ծախսակազմման հիմքում դրված հիմնական ծախսային գործոնները՝ </t>
  </si>
  <si>
    <t xml:space="preserve">2022թ.- բազային տարի (փաստ) </t>
  </si>
  <si>
    <t>2023թ. (սպասողական)</t>
  </si>
  <si>
    <r>
      <t>4. Միջոցառման գծով ծախսային խնայողությունների առաջարկները՝</t>
    </r>
    <r>
      <rPr>
        <b/>
        <sz val="10"/>
        <color theme="1"/>
        <rFont val="GHEA Grapalat"/>
        <family val="3"/>
      </rPr>
      <t xml:space="preserve"> </t>
    </r>
    <r>
      <rPr>
        <b/>
        <vertAlign val="superscript"/>
        <sz val="10"/>
        <color theme="1"/>
        <rFont val="GHEA Grapalat"/>
        <family val="3"/>
      </rPr>
      <t>18</t>
    </r>
  </si>
  <si>
    <r>
      <t xml:space="preserve">4.1 Միջոցառման գծով ծախսային խնայողության վերաբերյալ առաջարկի բնույթը՝ </t>
    </r>
    <r>
      <rPr>
        <i/>
        <vertAlign val="superscript"/>
        <sz val="9"/>
        <color theme="1"/>
        <rFont val="GHEA Grapalat"/>
        <family val="3"/>
      </rPr>
      <t>19</t>
    </r>
  </si>
  <si>
    <r>
      <t xml:space="preserve">4.2 Նկարագրություն՝ </t>
    </r>
    <r>
      <rPr>
        <vertAlign val="superscript"/>
        <sz val="9"/>
        <color theme="1"/>
        <rFont val="GHEA Grapalat"/>
        <family val="3"/>
      </rPr>
      <t>20</t>
    </r>
  </si>
  <si>
    <t xml:space="preserve">5. Միջոցառման գծով ծախսերի ամփոփ հաշվարկը՝ </t>
  </si>
  <si>
    <t>Գնային գործոններով պայմանավորված ծախսերի ընդհանուր փոփոխությունը (+/-)</t>
  </si>
  <si>
    <t>Ոչ գնային գործոններով պայմանավորված ծախսերի ընդհանուր փոփոխությունը (+/-)</t>
  </si>
  <si>
    <t xml:space="preserve">Միջոցառման գծով ճշգրտված բազային բյուջեն </t>
  </si>
  <si>
    <r>
      <t>Ընդամենը փոփոխության չենթարկված ծախսեր (հազ. դրամ)</t>
    </r>
    <r>
      <rPr>
        <vertAlign val="superscript"/>
        <sz val="9"/>
        <color theme="1"/>
        <rFont val="GHEA Grapalat"/>
        <family val="3"/>
      </rPr>
      <t>16</t>
    </r>
  </si>
  <si>
    <r>
      <t>ԸՆԴԱՄԵՆԸ (հազ. դրամ)</t>
    </r>
    <r>
      <rPr>
        <vertAlign val="superscript"/>
        <sz val="9"/>
        <color theme="1"/>
        <rFont val="GHEA Grapalat"/>
        <family val="3"/>
      </rPr>
      <t>17</t>
    </r>
  </si>
  <si>
    <t>Լրացման պահանջներ</t>
  </si>
  <si>
    <t xml:space="preserve">1. Ձևաչափը լրացվում է բյուջետային ծրագրերի յուրաքանչյուր միջոցառման համար առանձին փաստաթղթի տեսքով (առանձին շիթերում) </t>
  </si>
  <si>
    <r>
      <t>Ծրագրային դասիչը</t>
    </r>
    <r>
      <rPr>
        <vertAlign val="superscript"/>
        <sz val="8"/>
        <color theme="1"/>
        <rFont val="GHEA Grapalat"/>
        <family val="3"/>
      </rPr>
      <t>[2]</t>
    </r>
  </si>
  <si>
    <r>
      <t>Ընդամենը ծախսեր (հազ. դրամ)</t>
    </r>
    <r>
      <rPr>
        <vertAlign val="superscript"/>
        <sz val="8"/>
        <color theme="1"/>
        <rFont val="GHEA Grapalat"/>
        <family val="3"/>
      </rPr>
      <t>14</t>
    </r>
  </si>
  <si>
    <r>
      <t>Միջոցառման հիմքում դրված ծախսային պարտավորության բնույթը՝ (ընտրել)</t>
    </r>
    <r>
      <rPr>
        <vertAlign val="superscript"/>
        <sz val="8"/>
        <color theme="1"/>
        <rFont val="GHEA Grapalat"/>
        <family val="3"/>
      </rPr>
      <t>4</t>
    </r>
  </si>
  <si>
    <t xml:space="preserve">Ծրագրի </t>
  </si>
  <si>
    <t>Բյուջետային ծախսերը (հազ. դրամ)</t>
  </si>
  <si>
    <t>2023թ.(պլանային)</t>
  </si>
  <si>
    <t>Ծախսային խնայողությունների գծով ամփոփ առաջարկը</t>
  </si>
  <si>
    <r>
      <t>Ձևաչափ N 2. Գոյություն ունեցող պարտավորությունների գծով ծախսակազմումների ամփոփ ձևաչափ</t>
    </r>
    <r>
      <rPr>
        <b/>
        <vertAlign val="superscript"/>
        <sz val="10"/>
        <color theme="1"/>
        <rFont val="GHEA Grapalat"/>
        <family val="3"/>
      </rPr>
      <t>1</t>
    </r>
  </si>
  <si>
    <t>x</t>
  </si>
  <si>
    <r>
      <t>Ընդամենը փոփոխության ենթարկված ծախսեր (հազ. դրամ)</t>
    </r>
    <r>
      <rPr>
        <vertAlign val="superscript"/>
        <sz val="9"/>
        <color theme="1"/>
        <rFont val="GHEA Grapalat"/>
        <family val="3"/>
      </rPr>
      <t>15</t>
    </r>
  </si>
  <si>
    <t>Ընդամենը</t>
  </si>
  <si>
    <t>Ներկայացնել ըստ առաջնահերթության</t>
  </si>
  <si>
    <t>Ծրագրի /միջոցառման նախատեսվող ավարտը</t>
  </si>
  <si>
    <t>Ավելացնել տողեր միջոցառումնրի համար</t>
  </si>
  <si>
    <t>Ծրագրի /միջոցառման սկիզբը</t>
  </si>
  <si>
    <r>
      <t>Հավելված N 1. Գոյություն ունեցող պարտավորությունների գծով ծախսակազմումների ամփոփ ձևաչափ</t>
    </r>
    <r>
      <rPr>
        <b/>
        <vertAlign val="superscript"/>
        <sz val="12"/>
        <color theme="1"/>
        <rFont val="GHEA Grapalat"/>
        <family val="3"/>
      </rPr>
      <t>*</t>
    </r>
  </si>
  <si>
    <r>
      <t>Ձևաչափ N 1. Գոյություն ունեցող պարտավորությունների գծով ամփոփ տեղեկատվություն</t>
    </r>
    <r>
      <rPr>
        <b/>
        <vertAlign val="superscript"/>
        <sz val="10"/>
        <color theme="1"/>
        <rFont val="GHEA Grapalat"/>
        <family val="3"/>
      </rPr>
      <t>1</t>
    </r>
    <r>
      <rPr>
        <b/>
        <sz val="10"/>
        <color theme="1"/>
        <rFont val="GHEA Grapalat"/>
        <family val="3"/>
      </rPr>
      <t xml:space="preserve"> </t>
    </r>
  </si>
  <si>
    <t>*</t>
  </si>
  <si>
    <t>**</t>
  </si>
  <si>
    <r>
      <t>Ծրագրի դասիչը</t>
    </r>
    <r>
      <rPr>
        <vertAlign val="superscript"/>
        <sz val="9"/>
        <color theme="1"/>
        <rFont val="GHEA Grapalat"/>
        <family val="3"/>
      </rPr>
      <t>2</t>
    </r>
    <r>
      <rPr>
        <sz val="9"/>
        <color theme="1"/>
        <rFont val="GHEA Grapalat"/>
        <family val="3"/>
      </rPr>
      <t>՝</t>
    </r>
  </si>
  <si>
    <r>
      <t>Ծրագրի անվանումը</t>
    </r>
    <r>
      <rPr>
        <vertAlign val="superscript"/>
        <sz val="9"/>
        <color theme="1"/>
        <rFont val="GHEA Grapalat"/>
        <family val="3"/>
      </rPr>
      <t>3</t>
    </r>
    <r>
      <rPr>
        <sz val="9"/>
        <color theme="1"/>
        <rFont val="GHEA Grapalat"/>
        <family val="3"/>
      </rPr>
      <t>՝</t>
    </r>
  </si>
  <si>
    <r>
      <t>Միջոցառման դասիչը</t>
    </r>
    <r>
      <rPr>
        <vertAlign val="superscript"/>
        <sz val="9"/>
        <color theme="1"/>
        <rFont val="GHEA Grapalat"/>
        <family val="3"/>
      </rPr>
      <t>4</t>
    </r>
    <r>
      <rPr>
        <sz val="9"/>
        <color theme="1"/>
        <rFont val="GHEA Grapalat"/>
        <family val="3"/>
      </rPr>
      <t>՝</t>
    </r>
  </si>
  <si>
    <r>
      <t>Միջոցառման անվանումը</t>
    </r>
    <r>
      <rPr>
        <vertAlign val="superscript"/>
        <sz val="9"/>
        <color theme="1"/>
        <rFont val="GHEA Grapalat"/>
        <family val="3"/>
      </rPr>
      <t>5</t>
    </r>
    <r>
      <rPr>
        <sz val="9"/>
        <color theme="1"/>
        <rFont val="GHEA Grapalat"/>
        <family val="3"/>
      </rPr>
      <t>՝</t>
    </r>
  </si>
  <si>
    <r>
      <t>Ծրագրի /միջոցառման սկիզբը</t>
    </r>
    <r>
      <rPr>
        <vertAlign val="superscript"/>
        <sz val="9"/>
        <color theme="1"/>
        <rFont val="GHEA Grapalat"/>
        <family val="3"/>
      </rPr>
      <t>6</t>
    </r>
  </si>
  <si>
    <r>
      <t>Ծրագրի /միջոցառման նախատեսվող ավարտը</t>
    </r>
    <r>
      <rPr>
        <vertAlign val="superscript"/>
        <sz val="9"/>
        <color theme="1"/>
        <rFont val="GHEA Grapalat"/>
        <family val="3"/>
      </rPr>
      <t>7</t>
    </r>
  </si>
  <si>
    <r>
      <t>Ծախսային պարտավորության բնույթը</t>
    </r>
    <r>
      <rPr>
        <vertAlign val="superscript"/>
        <sz val="9"/>
        <color theme="1"/>
        <rFont val="GHEA Grapalat"/>
        <family val="3"/>
      </rPr>
      <t>8</t>
    </r>
  </si>
  <si>
    <r>
      <t>Պարտադիր կամ հայեցողական  պարտավորությունների շրջանակը</t>
    </r>
    <r>
      <rPr>
        <vertAlign val="superscript"/>
        <sz val="9"/>
        <color theme="1"/>
        <rFont val="GHEA Grapalat"/>
        <family val="3"/>
      </rPr>
      <t>9</t>
    </r>
  </si>
  <si>
    <r>
      <t>Պարտադիր պարտավորության շրջանակներում գործադիր մարմնի հայեցողական իրավասությունների շրջանակները</t>
    </r>
    <r>
      <rPr>
        <vertAlign val="superscript"/>
        <sz val="9"/>
        <color theme="1"/>
        <rFont val="GHEA Grapalat"/>
        <family val="3"/>
      </rPr>
      <t>10</t>
    </r>
  </si>
  <si>
    <r>
      <t>Պարտադիր կամ հայեցողական պարտավորությունը սահմանող օրենսդրական հիմքերը</t>
    </r>
    <r>
      <rPr>
        <vertAlign val="superscript"/>
        <sz val="9"/>
        <color theme="1"/>
        <rFont val="GHEA Grapalat"/>
        <family val="3"/>
      </rPr>
      <t>11</t>
    </r>
  </si>
  <si>
    <r>
      <t xml:space="preserve">Ծախսային գործոնը </t>
    </r>
    <r>
      <rPr>
        <vertAlign val="superscript"/>
        <sz val="9"/>
        <color theme="1"/>
        <rFont val="GHEA Grapalat"/>
        <family val="3"/>
      </rPr>
      <t xml:space="preserve">12 </t>
    </r>
  </si>
  <si>
    <r>
      <t>Չափի միավորը</t>
    </r>
    <r>
      <rPr>
        <vertAlign val="superscript"/>
        <sz val="9"/>
        <color theme="1"/>
        <rFont val="GHEA Grapalat"/>
        <family val="3"/>
      </rPr>
      <t>13</t>
    </r>
  </si>
  <si>
    <r>
      <t>Գործոնի տեսակը</t>
    </r>
    <r>
      <rPr>
        <vertAlign val="superscript"/>
        <sz val="9"/>
        <color theme="1"/>
        <rFont val="GHEA Grapalat"/>
        <family val="3"/>
      </rPr>
      <t xml:space="preserve">14 </t>
    </r>
  </si>
  <si>
    <r>
      <t>Ստանդարտի (նորմատիվի) առկայությունը</t>
    </r>
    <r>
      <rPr>
        <vertAlign val="superscript"/>
        <sz val="9"/>
        <color theme="1"/>
        <rFont val="GHEA Grapalat"/>
        <family val="3"/>
      </rPr>
      <t>15</t>
    </r>
  </si>
  <si>
    <r>
      <t>Ծախսային գործոնի մակարդակը</t>
    </r>
    <r>
      <rPr>
        <vertAlign val="superscript"/>
        <sz val="9"/>
        <color theme="1"/>
        <rFont val="GHEA Grapalat"/>
        <family val="3"/>
      </rPr>
      <t xml:space="preserve">16 </t>
    </r>
  </si>
  <si>
    <r>
      <t>Հիմնավորումներ/ Պատճառներ</t>
    </r>
    <r>
      <rPr>
        <vertAlign val="superscript"/>
        <sz val="9"/>
        <color theme="1"/>
        <rFont val="GHEA Grapalat"/>
        <family val="3"/>
      </rPr>
      <t xml:space="preserve">17 </t>
    </r>
  </si>
  <si>
    <r>
      <t>Ծախսային տարրերը</t>
    </r>
    <r>
      <rPr>
        <vertAlign val="superscript"/>
        <sz val="9"/>
        <color theme="1"/>
        <rFont val="GHEA Grapalat"/>
        <family val="3"/>
      </rPr>
      <t>21</t>
    </r>
  </si>
  <si>
    <r>
      <t>Բազային (փաստացի) տարի</t>
    </r>
    <r>
      <rPr>
        <vertAlign val="superscript"/>
        <sz val="9"/>
        <color theme="1"/>
        <rFont val="GHEA Grapalat"/>
        <family val="3"/>
      </rPr>
      <t>25</t>
    </r>
  </si>
  <si>
    <r>
      <t>Ընթացիկ տարի (պլանային)</t>
    </r>
    <r>
      <rPr>
        <vertAlign val="superscript"/>
        <sz val="9"/>
        <color theme="1"/>
        <rFont val="GHEA Grapalat"/>
        <family val="3"/>
      </rPr>
      <t>26</t>
    </r>
  </si>
  <si>
    <r>
      <t>Գնային գործոններով պայմանավորված ծախսերի ընդհանուր փոփոխությունը</t>
    </r>
    <r>
      <rPr>
        <vertAlign val="superscript"/>
        <sz val="9"/>
        <color theme="1"/>
        <rFont val="GHEA Grapalat"/>
        <family val="3"/>
      </rPr>
      <t>27</t>
    </r>
    <r>
      <rPr>
        <sz val="9"/>
        <color theme="1"/>
        <rFont val="GHEA Grapalat"/>
        <family val="3"/>
      </rPr>
      <t xml:space="preserve"> (+/-)</t>
    </r>
  </si>
  <si>
    <r>
      <t>Ոչ գնային գործոններով պայմանավորված ծախսերի ընդհանուր փոփոխությունը</t>
    </r>
    <r>
      <rPr>
        <vertAlign val="superscript"/>
        <sz val="9"/>
        <color theme="1"/>
        <rFont val="GHEA Grapalat"/>
        <family val="3"/>
      </rPr>
      <t>28</t>
    </r>
    <r>
      <rPr>
        <sz val="9"/>
        <color theme="1"/>
        <rFont val="GHEA Grapalat"/>
        <family val="3"/>
      </rPr>
      <t xml:space="preserve"> (+/-)</t>
    </r>
  </si>
  <si>
    <r>
      <t>Միջոցառման գծով ճշգրտված բազային բյուջեն</t>
    </r>
    <r>
      <rPr>
        <vertAlign val="superscript"/>
        <sz val="9"/>
        <color theme="1"/>
        <rFont val="GHEA Grapalat"/>
        <family val="3"/>
      </rPr>
      <t>29</t>
    </r>
    <r>
      <rPr>
        <sz val="9"/>
        <color theme="1"/>
        <rFont val="GHEA Grapalat"/>
        <family val="3"/>
      </rPr>
      <t xml:space="preserve"> </t>
    </r>
  </si>
  <si>
    <r>
      <t>Ծախսային խնայողության գծով ամփոփ առաջարկը</t>
    </r>
    <r>
      <rPr>
        <vertAlign val="superscript"/>
        <sz val="9"/>
        <color theme="1"/>
        <rFont val="GHEA Grapalat"/>
        <family val="3"/>
      </rPr>
      <t>30</t>
    </r>
    <r>
      <rPr>
        <sz val="9"/>
        <color theme="1"/>
        <rFont val="GHEA Grapalat"/>
        <family val="3"/>
      </rPr>
      <t xml:space="preserve"> (-)</t>
    </r>
  </si>
  <si>
    <r>
      <t>Միջոցառման գծով ծախսերը</t>
    </r>
    <r>
      <rPr>
        <vertAlign val="superscript"/>
        <sz val="9"/>
        <color theme="1"/>
        <rFont val="GHEA Grapalat"/>
        <family val="3"/>
      </rPr>
      <t>31</t>
    </r>
    <r>
      <rPr>
        <sz val="9"/>
        <color theme="1"/>
        <rFont val="GHEA Grapalat"/>
        <family val="3"/>
      </rPr>
      <t xml:space="preserve"> </t>
    </r>
  </si>
  <si>
    <t>Պետական գույքի կառավարում</t>
  </si>
  <si>
    <t>Պետական գույքի կառավարման համակարգման, խորհրդատվության և մոնիտորինգի ծառայություններ</t>
  </si>
  <si>
    <t>Անժամկետ շարունակական</t>
  </si>
  <si>
    <t xml:space="preserve"> 4111-Աշխատողների աշխատավարձեր և հավելավճարներ</t>
  </si>
  <si>
    <t xml:space="preserve"> 4112- Պարգևատրումներ, դրամական խրախուսումներ և հատուկ վճարներ</t>
  </si>
  <si>
    <t xml:space="preserve"> 4113-Քաղաքացիական, դատական և պետական ծառայողների պարգևատրում </t>
  </si>
  <si>
    <t>4212-Էներգետիկ ծառայություններ</t>
  </si>
  <si>
    <t>4213-Կոմունալ ծառայություններ</t>
  </si>
  <si>
    <t>4214-Կապի ծառայություններ</t>
  </si>
  <si>
    <t>4215-Ապահովագրական ծախսեր</t>
  </si>
  <si>
    <t>4216-Գույքի և սարքավորումների վարձակալություն</t>
  </si>
  <si>
    <t>4221-Ներքին  գործուղումներ</t>
  </si>
  <si>
    <t>4232-Համակարգչային ծառայություններ</t>
  </si>
  <si>
    <t>4233-Աշխատակազմի մասնագիտական զարգացման ծառայություններ</t>
  </si>
  <si>
    <t>4234-Տեղեկատվական ծառայություններ</t>
  </si>
  <si>
    <t>4237-Ներկայացուցչական  ծախսեր</t>
  </si>
  <si>
    <t>4235-Կառավարչական ծառայություններ</t>
  </si>
  <si>
    <t>4239-Ընդհանուր բնույթի այլ ծառայություններ</t>
  </si>
  <si>
    <t>4241-Մասնագիտական ծառայություններ</t>
  </si>
  <si>
    <t>4251-Շենքերի և կառույցների ընթացիկ նորոգում և պահպանում</t>
  </si>
  <si>
    <t>4252-Մեքենաների և սարքավորումների ընթացիկ նորոգում և պահպանում</t>
  </si>
  <si>
    <t>4823-Պարտադիր վճարներ</t>
  </si>
  <si>
    <t>4269-Հատուկ նպատակային այլ նյութեր</t>
  </si>
  <si>
    <t xml:space="preserve">4267-Կենցաղային և հանրային սննդի նյութեր </t>
  </si>
  <si>
    <t>Հազ․ դրամ</t>
  </si>
  <si>
    <t>ոչ</t>
  </si>
  <si>
    <t>4261-Գրասենյակային նյութեր և հագուստ</t>
  </si>
  <si>
    <t>4164-Տրանսպորտային նյութեր</t>
  </si>
  <si>
    <t>Ավելի քան 25 տարի</t>
  </si>
  <si>
    <t>Պետական գույքի կառավարման կոմիտեի տեխնիկական հագեցվածության բարելավում</t>
  </si>
  <si>
    <t>5122-Վարչական սարքավորումներ</t>
  </si>
  <si>
    <t>այո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</si>
</sst>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_-* #,##0.00\ _դ_ր_._-;\-* #,##0.00\ _դ_ր_._-;_-* &quot;-&quot;??\ _դ_ր_._-;_-@_-"/>
    <numFmt numFmtId="166" formatCode="0.0"/>
  </numFmts>
  <fonts count="21" x14ac:knownFonts="1">
    <font>
      <sz val="11"/>
      <color theme="1"/>
      <name val="Calibri"/>
      <family val="2"/>
      <scheme val="minor"/>
    </font>
    <font>
      <b/>
      <sz val="12"/>
      <color theme="1"/>
      <name val="GHEA Grapalat"/>
      <family val="3"/>
    </font>
    <font>
      <b/>
      <vertAlign val="superscript"/>
      <sz val="12"/>
      <color theme="1"/>
      <name val="GHEA Grapalat"/>
      <family val="3"/>
    </font>
    <font>
      <sz val="9"/>
      <color theme="1"/>
      <name val="GHEA Grapalat"/>
      <family val="3"/>
    </font>
    <font>
      <vertAlign val="superscript"/>
      <sz val="9"/>
      <color theme="1"/>
      <name val="GHEA Grapalat"/>
      <family val="3"/>
    </font>
    <font>
      <i/>
      <sz val="9"/>
      <color theme="1"/>
      <name val="GHEA Grapalat"/>
      <family val="3"/>
    </font>
    <font>
      <sz val="8"/>
      <color theme="1"/>
      <name val="GHEA Grapalat"/>
      <family val="3"/>
    </font>
    <font>
      <i/>
      <sz val="8"/>
      <color theme="1"/>
      <name val="GHEA Grapalat"/>
      <family val="3"/>
    </font>
    <font>
      <b/>
      <sz val="10"/>
      <color theme="1"/>
      <name val="GHEA Grapalat"/>
      <family val="3"/>
    </font>
    <font>
      <b/>
      <i/>
      <sz val="12"/>
      <color theme="1"/>
      <name val="GHEA Grapalat"/>
      <family val="3"/>
    </font>
    <font>
      <b/>
      <i/>
      <sz val="10"/>
      <color theme="1"/>
      <name val="GHEA Grapalat"/>
      <family val="3"/>
    </font>
    <font>
      <b/>
      <sz val="9"/>
      <color theme="1"/>
      <name val="GHEA Grapalat"/>
      <family val="3"/>
    </font>
    <font>
      <sz val="10"/>
      <color theme="1"/>
      <name val="GHEA Grapalat"/>
      <family val="3"/>
    </font>
    <font>
      <b/>
      <vertAlign val="superscript"/>
      <sz val="10"/>
      <color theme="1"/>
      <name val="GHEA Grapalat"/>
      <family val="3"/>
    </font>
    <font>
      <sz val="11"/>
      <color theme="1"/>
      <name val="GHEA Grapalat"/>
      <family val="3"/>
    </font>
    <font>
      <i/>
      <vertAlign val="superscript"/>
      <sz val="9"/>
      <color theme="1"/>
      <name val="GHEA Grapalat"/>
      <family val="3"/>
    </font>
    <font>
      <vertAlign val="superscript"/>
      <sz val="8"/>
      <color theme="1"/>
      <name val="GHEA Grapalat"/>
      <family val="3"/>
    </font>
    <font>
      <sz val="11"/>
      <color theme="1"/>
      <name val="Calibri"/>
      <family val="2"/>
      <charset val="1"/>
      <scheme val="minor"/>
    </font>
    <font>
      <sz val="8"/>
      <name val="GHEA Grapalat"/>
      <family val="2"/>
    </font>
    <font>
      <sz val="10"/>
      <name val="GHEA Grapalat"/>
      <family val="3"/>
    </font>
    <font>
      <sz val="11"/>
      <color rgb="FF000000"/>
      <name val="Calibri"/>
      <family val="2"/>
    </font>
  </fonts>
  <fills count="8">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7" fillId="0" borderId="0"/>
    <xf numFmtId="0" fontId="17" fillId="0" borderId="0"/>
    <xf numFmtId="164" fontId="18" fillId="0" borderId="0" applyFill="0" applyBorder="0" applyProtection="0">
      <alignment horizontal="right" vertical="top"/>
    </xf>
    <xf numFmtId="165" fontId="17" fillId="0" borderId="0" applyFont="0" applyFill="0" applyBorder="0" applyAlignment="0" applyProtection="0"/>
  </cellStyleXfs>
  <cellXfs count="83">
    <xf numFmtId="0" fontId="0" fillId="0" borderId="0" xfId="0"/>
    <xf numFmtId="0" fontId="8" fillId="0" borderId="0" xfId="0" applyFont="1" applyAlignment="1">
      <alignment vertical="center"/>
    </xf>
    <xf numFmtId="0" fontId="5" fillId="0" borderId="0" xfId="0" applyFont="1" applyAlignment="1">
      <alignment horizontal="justify" vertical="center"/>
    </xf>
    <xf numFmtId="0" fontId="1" fillId="0" borderId="0" xfId="0" applyFont="1" applyAlignment="1">
      <alignment horizontal="left" vertical="center"/>
    </xf>
    <xf numFmtId="0" fontId="3" fillId="2" borderId="1" xfId="0" applyFont="1" applyFill="1" applyBorder="1" applyAlignment="1">
      <alignment horizontal="center" vertical="center" wrapText="1"/>
    </xf>
    <xf numFmtId="0" fontId="0" fillId="3" borderId="0" xfId="0" applyFill="1"/>
    <xf numFmtId="0" fontId="8" fillId="0" borderId="0" xfId="0" applyFont="1" applyAlignment="1">
      <alignment horizontal="left" vertical="center"/>
    </xf>
    <xf numFmtId="0" fontId="8" fillId="0" borderId="0" xfId="0" applyFont="1"/>
    <xf numFmtId="0" fontId="12" fillId="0" borderId="0" xfId="0" applyFont="1"/>
    <xf numFmtId="0" fontId="14" fillId="0" borderId="0" xfId="0" applyFont="1"/>
    <xf numFmtId="0" fontId="3" fillId="3" borderId="1" xfId="0" applyFont="1" applyFill="1" applyBorder="1" applyAlignment="1">
      <alignment vertical="top" wrapText="1"/>
    </xf>
    <xf numFmtId="0" fontId="1" fillId="0" borderId="0" xfId="0" applyFont="1" applyAlignment="1">
      <alignment horizontal="left" vertical="center" wrapText="1"/>
    </xf>
    <xf numFmtId="0" fontId="10" fillId="0" borderId="3" xfId="0" applyFont="1" applyBorder="1" applyAlignment="1">
      <alignment vertical="center"/>
    </xf>
    <xf numFmtId="0" fontId="10" fillId="0" borderId="0" xfId="0" applyFont="1" applyBorder="1" applyAlignment="1">
      <alignment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5" fillId="0" borderId="0" xfId="0" applyFont="1" applyBorder="1" applyAlignment="1">
      <alignment vertical="center"/>
    </xf>
    <xf numFmtId="0" fontId="3" fillId="0" borderId="0" xfId="0" applyFont="1" applyBorder="1" applyAlignment="1">
      <alignment vertical="center"/>
    </xf>
    <xf numFmtId="0" fontId="3" fillId="2" borderId="1" xfId="0" applyFont="1" applyFill="1" applyBorder="1" applyAlignment="1">
      <alignment vertical="center" wrapText="1"/>
    </xf>
    <xf numFmtId="0" fontId="3" fillId="4" borderId="1" xfId="0" applyFont="1" applyFill="1" applyBorder="1" applyAlignment="1">
      <alignment horizontal="center" vertical="center" wrapText="1"/>
    </xf>
    <xf numFmtId="0" fontId="1" fillId="0" borderId="0" xfId="0" applyFont="1" applyBorder="1" applyAlignment="1">
      <alignment horizontal="left" vertical="center"/>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5" borderId="1" xfId="0" applyFont="1" applyFill="1" applyBorder="1" applyAlignment="1">
      <alignment horizontal="left" vertical="center"/>
    </xf>
    <xf numFmtId="0" fontId="3" fillId="5" borderId="1" xfId="0" applyFont="1" applyFill="1" applyBorder="1"/>
    <xf numFmtId="0" fontId="3" fillId="5" borderId="1" xfId="0" applyFont="1" applyFill="1" applyBorder="1" applyAlignment="1">
      <alignment vertical="center" wrapText="1"/>
    </xf>
    <xf numFmtId="0" fontId="11" fillId="5" borderId="1"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5" borderId="1" xfId="0" applyFont="1" applyFill="1" applyBorder="1" applyAlignment="1">
      <alignment horizontal="center"/>
    </xf>
    <xf numFmtId="0" fontId="6" fillId="3" borderId="1" xfId="0" applyFont="1" applyFill="1" applyBorder="1" applyAlignment="1">
      <alignment horizontal="center" vertical="center" wrapText="1"/>
    </xf>
    <xf numFmtId="0" fontId="0" fillId="6" borderId="0" xfId="0" applyFill="1"/>
    <xf numFmtId="0" fontId="3" fillId="3" borderId="1" xfId="0" applyFont="1" applyFill="1" applyBorder="1" applyAlignment="1">
      <alignment vertical="center" wrapText="1"/>
    </xf>
    <xf numFmtId="0" fontId="6"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11" fillId="5" borderId="1" xfId="0" applyFont="1" applyFill="1" applyBorder="1" applyAlignment="1">
      <alignment horizontal="center" vertical="center"/>
    </xf>
    <xf numFmtId="0" fontId="11" fillId="5" borderId="1" xfId="0" applyFont="1" applyFill="1" applyBorder="1" applyAlignment="1">
      <alignment horizontal="left" vertical="center" wrapText="1"/>
    </xf>
    <xf numFmtId="0" fontId="11" fillId="5" borderId="1" xfId="0" applyFont="1" applyFill="1" applyBorder="1" applyAlignment="1">
      <alignment wrapText="1"/>
    </xf>
    <xf numFmtId="0" fontId="3" fillId="5" borderId="1" xfId="0" applyFont="1" applyFill="1" applyBorder="1" applyAlignment="1">
      <alignment horizontal="center" vertical="center"/>
    </xf>
    <xf numFmtId="0" fontId="19" fillId="5" borderId="1" xfId="2" applyFont="1" applyFill="1" applyBorder="1" applyAlignment="1">
      <alignment horizontal="center" vertical="center" wrapText="1"/>
    </xf>
    <xf numFmtId="166" fontId="19" fillId="5" borderId="1" xfId="2" applyNumberFormat="1" applyFont="1" applyFill="1" applyBorder="1" applyAlignment="1">
      <alignment horizontal="center" vertical="center" wrapText="1"/>
    </xf>
    <xf numFmtId="166" fontId="11" fillId="5" borderId="1" xfId="0" applyNumberFormat="1" applyFont="1" applyFill="1" applyBorder="1" applyAlignment="1">
      <alignment vertical="center" wrapText="1"/>
    </xf>
    <xf numFmtId="166" fontId="11"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166" fontId="3" fillId="5" borderId="1" xfId="0" applyNumberFormat="1" applyFont="1" applyFill="1" applyBorder="1" applyAlignment="1">
      <alignment vertical="center" wrapText="1"/>
    </xf>
    <xf numFmtId="0" fontId="11" fillId="5" borderId="1" xfId="0" applyFont="1" applyFill="1" applyBorder="1" applyAlignment="1">
      <alignment horizontal="center" vertical="center" wrapText="1"/>
    </xf>
    <xf numFmtId="166" fontId="3" fillId="7" borderId="1" xfId="0" applyNumberFormat="1" applyFont="1" applyFill="1" applyBorder="1" applyAlignment="1">
      <alignment horizontal="center" vertical="center" wrapText="1"/>
    </xf>
    <xf numFmtId="166" fontId="6" fillId="5" borderId="2" xfId="0" applyNumberFormat="1" applyFont="1" applyFill="1" applyBorder="1" applyAlignment="1">
      <alignment horizontal="center" vertical="center" wrapText="1"/>
    </xf>
    <xf numFmtId="166" fontId="6" fillId="3" borderId="1" xfId="0" applyNumberFormat="1" applyFont="1" applyFill="1" applyBorder="1" applyAlignment="1">
      <alignment horizontal="center" vertical="center" wrapText="1"/>
    </xf>
    <xf numFmtId="166" fontId="6" fillId="7" borderId="1" xfId="0" applyNumberFormat="1" applyFont="1" applyFill="1" applyBorder="1" applyAlignment="1">
      <alignment horizontal="center" vertical="center" wrapText="1"/>
    </xf>
    <xf numFmtId="0" fontId="11" fillId="5" borderId="1" xfId="0" applyFont="1" applyFill="1" applyBorder="1"/>
    <xf numFmtId="166" fontId="3" fillId="5" borderId="1" xfId="0" applyNumberFormat="1" applyFont="1" applyFill="1" applyBorder="1" applyAlignment="1">
      <alignment horizontal="center" vertical="center"/>
    </xf>
    <xf numFmtId="166" fontId="6" fillId="5"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5" fillId="0" borderId="0" xfId="0" applyFont="1" applyAlignment="1">
      <alignment horizontal="left" vertical="center" wrapText="1"/>
    </xf>
    <xf numFmtId="0" fontId="5"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cellXfs>
  <cellStyles count="5">
    <cellStyle name="Comma 2" xfId="4"/>
    <cellStyle name="Normal" xfId="0" builtinId="0"/>
    <cellStyle name="Normal 2" xfId="2"/>
    <cellStyle name="Normal 8" xfId="1"/>
    <cellStyle name="SN_24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47</xdr:row>
          <xdr:rowOff>0</xdr:rowOff>
        </xdr:from>
        <xdr:to>
          <xdr:col>2</xdr:col>
          <xdr:colOff>1171575</xdr:colOff>
          <xdr:row>48</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44</xdr:row>
          <xdr:rowOff>171450</xdr:rowOff>
        </xdr:from>
        <xdr:to>
          <xdr:col>2</xdr:col>
          <xdr:colOff>1924050</xdr:colOff>
          <xdr:row>46</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46</xdr:row>
          <xdr:rowOff>28575</xdr:rowOff>
        </xdr:from>
        <xdr:to>
          <xdr:col>2</xdr:col>
          <xdr:colOff>1924050</xdr:colOff>
          <xdr:row>47</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48</xdr:row>
          <xdr:rowOff>9525</xdr:rowOff>
        </xdr:from>
        <xdr:to>
          <xdr:col>2</xdr:col>
          <xdr:colOff>571500</xdr:colOff>
          <xdr:row>49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Այլ (նկարագրել)՝</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28</xdr:row>
          <xdr:rowOff>0</xdr:rowOff>
        </xdr:from>
        <xdr:to>
          <xdr:col>2</xdr:col>
          <xdr:colOff>1171575</xdr:colOff>
          <xdr:row>29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171450</xdr:rowOff>
        </xdr:from>
        <xdr:to>
          <xdr:col>3</xdr:col>
          <xdr:colOff>76200</xdr:colOff>
          <xdr:row>27</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27</xdr:row>
          <xdr:rowOff>28575</xdr:rowOff>
        </xdr:from>
        <xdr:to>
          <xdr:col>3</xdr:col>
          <xdr:colOff>76200</xdr:colOff>
          <xdr:row>28</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9525</xdr:rowOff>
        </xdr:from>
        <xdr:to>
          <xdr:col>2</xdr:col>
          <xdr:colOff>571500</xdr:colOff>
          <xdr:row>30</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Այլ (նկարագրել)՝</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opLeftCell="A4" workbookViewId="0">
      <selection activeCell="H8" sqref="H8"/>
    </sheetView>
  </sheetViews>
  <sheetFormatPr defaultRowHeight="15" x14ac:dyDescent="0.25"/>
  <cols>
    <col min="1" max="1" width="4.85546875" customWidth="1"/>
    <col min="2" max="2" width="9.85546875" customWidth="1"/>
    <col min="3" max="3" width="11.28515625" customWidth="1"/>
    <col min="4" max="4" width="11" customWidth="1"/>
    <col min="5" max="5" width="16.42578125" customWidth="1"/>
    <col min="6" max="6" width="19.42578125" customWidth="1"/>
    <col min="7" max="7" width="14" customWidth="1"/>
    <col min="8" max="8" width="12.28515625" customWidth="1"/>
    <col min="9" max="9" width="12.42578125" customWidth="1"/>
    <col min="10" max="11" width="10.28515625" customWidth="1"/>
    <col min="12" max="17" width="9.5703125" customWidth="1"/>
    <col min="18" max="18" width="12.140625" customWidth="1"/>
    <col min="22" max="22" width="16.28515625" customWidth="1"/>
    <col min="23" max="23" width="11.140625" customWidth="1"/>
    <col min="24" max="24" width="10.42578125" customWidth="1"/>
    <col min="25" max="25" width="25" customWidth="1"/>
  </cols>
  <sheetData>
    <row r="1" spans="1:25" ht="19.5" x14ac:dyDescent="0.25">
      <c r="A1" s="1" t="s">
        <v>79</v>
      </c>
      <c r="B1" s="1"/>
      <c r="C1" s="1"/>
      <c r="D1" s="1"/>
      <c r="E1" s="1"/>
      <c r="F1" s="1"/>
      <c r="G1" s="1"/>
      <c r="H1" s="1"/>
      <c r="I1" s="1"/>
      <c r="J1" s="1"/>
      <c r="K1" s="1"/>
      <c r="L1" s="1"/>
      <c r="M1" s="1"/>
      <c r="N1" s="1"/>
      <c r="O1" s="1"/>
      <c r="P1" s="1"/>
      <c r="Q1" s="1"/>
      <c r="R1" s="1"/>
      <c r="S1" s="1"/>
      <c r="T1" s="1"/>
      <c r="U1" s="1"/>
    </row>
    <row r="2" spans="1:25" ht="17.25" x14ac:dyDescent="0.25">
      <c r="A2" s="20"/>
      <c r="B2" s="20"/>
      <c r="C2" s="20"/>
      <c r="D2" s="20"/>
      <c r="E2" s="20"/>
      <c r="F2" s="20"/>
      <c r="G2" s="20"/>
      <c r="H2" s="20"/>
      <c r="I2" s="20"/>
      <c r="J2" s="20"/>
      <c r="K2" s="20"/>
      <c r="L2" s="20"/>
      <c r="M2" s="20"/>
      <c r="N2" s="20"/>
      <c r="O2" s="20"/>
      <c r="P2" s="20"/>
      <c r="Q2" s="20"/>
      <c r="R2" s="20"/>
      <c r="S2" s="20"/>
      <c r="T2" s="20"/>
      <c r="U2" s="20"/>
    </row>
    <row r="3" spans="1:25" ht="17.25" x14ac:dyDescent="0.25">
      <c r="A3" s="1" t="s">
        <v>80</v>
      </c>
      <c r="B3" s="20"/>
      <c r="C3" s="20"/>
      <c r="D3" s="20"/>
      <c r="E3" s="20"/>
      <c r="F3" s="20"/>
      <c r="G3" s="20"/>
      <c r="H3" s="20"/>
      <c r="I3" s="20"/>
      <c r="J3" s="20"/>
      <c r="K3" s="20"/>
      <c r="L3" s="20"/>
      <c r="M3" s="20"/>
      <c r="N3" s="20"/>
      <c r="O3" s="20"/>
      <c r="P3" s="20"/>
      <c r="Q3" s="20"/>
      <c r="R3" s="20"/>
      <c r="S3" s="20"/>
      <c r="T3" s="20"/>
      <c r="U3" s="20"/>
    </row>
    <row r="4" spans="1:25" ht="17.25" x14ac:dyDescent="0.25">
      <c r="A4" s="20"/>
      <c r="B4" s="20"/>
      <c r="C4" s="20"/>
      <c r="D4" s="20"/>
      <c r="E4" s="20"/>
      <c r="F4" s="20"/>
      <c r="G4" s="20"/>
      <c r="H4" s="20"/>
      <c r="I4" s="20"/>
      <c r="J4" s="20"/>
      <c r="K4" s="20"/>
      <c r="L4" s="20"/>
      <c r="M4" s="20"/>
      <c r="N4" s="20"/>
      <c r="O4" s="20"/>
      <c r="P4" s="20"/>
      <c r="Q4" s="20"/>
      <c r="R4" s="20"/>
      <c r="S4" s="20"/>
      <c r="T4" s="20"/>
      <c r="U4" s="20"/>
    </row>
    <row r="5" spans="1:25" ht="17.25" x14ac:dyDescent="0.25">
      <c r="A5" s="20"/>
      <c r="B5" s="20"/>
      <c r="C5" s="20"/>
      <c r="D5" s="20"/>
      <c r="E5" s="20"/>
      <c r="F5" s="20"/>
      <c r="G5" s="20"/>
      <c r="H5" s="20"/>
      <c r="I5" s="20"/>
      <c r="J5" s="20"/>
      <c r="K5" s="20"/>
      <c r="L5" s="20"/>
      <c r="M5" s="20"/>
      <c r="N5" s="20"/>
      <c r="O5" s="20"/>
      <c r="P5" s="20"/>
      <c r="Q5" s="20"/>
      <c r="R5" s="20"/>
      <c r="S5" s="20"/>
      <c r="T5" s="20"/>
      <c r="U5" s="20"/>
    </row>
    <row r="6" spans="1:25" ht="37.5" customHeight="1" x14ac:dyDescent="0.25">
      <c r="B6" s="63" t="s">
        <v>64</v>
      </c>
      <c r="C6" s="63"/>
      <c r="D6" s="62" t="s">
        <v>34</v>
      </c>
      <c r="E6" s="62"/>
      <c r="F6" s="62" t="s">
        <v>68</v>
      </c>
      <c r="G6" s="62"/>
      <c r="H6" s="62" t="s">
        <v>57</v>
      </c>
      <c r="I6" s="62"/>
      <c r="J6" s="62"/>
      <c r="K6" s="62" t="s">
        <v>58</v>
      </c>
      <c r="L6" s="62"/>
      <c r="M6" s="62"/>
      <c r="N6" s="64" t="s">
        <v>59</v>
      </c>
      <c r="O6" s="64"/>
      <c r="P6" s="64"/>
      <c r="Q6" s="62" t="s">
        <v>70</v>
      </c>
      <c r="R6" s="62"/>
      <c r="S6" s="62"/>
      <c r="T6" s="68" t="s">
        <v>65</v>
      </c>
      <c r="U6" s="68"/>
      <c r="V6" s="68"/>
      <c r="W6" s="62" t="s">
        <v>78</v>
      </c>
      <c r="X6" s="62" t="s">
        <v>76</v>
      </c>
      <c r="Y6" s="62" t="s">
        <v>66</v>
      </c>
    </row>
    <row r="7" spans="1:25" ht="25.5" customHeight="1" x14ac:dyDescent="0.25">
      <c r="B7" s="21" t="s">
        <v>32</v>
      </c>
      <c r="C7" s="21" t="s">
        <v>33</v>
      </c>
      <c r="D7" s="22" t="s">
        <v>67</v>
      </c>
      <c r="E7" s="21" t="s">
        <v>33</v>
      </c>
      <c r="F7" s="22" t="s">
        <v>30</v>
      </c>
      <c r="G7" s="22" t="s">
        <v>69</v>
      </c>
      <c r="H7" s="22" t="s">
        <v>0</v>
      </c>
      <c r="I7" s="22" t="s">
        <v>1</v>
      </c>
      <c r="J7" s="22" t="s">
        <v>3</v>
      </c>
      <c r="K7" s="22" t="s">
        <v>0</v>
      </c>
      <c r="L7" s="22" t="s">
        <v>1</v>
      </c>
      <c r="M7" s="22" t="s">
        <v>3</v>
      </c>
      <c r="N7" s="19" t="s">
        <v>39</v>
      </c>
      <c r="O7" s="19" t="s">
        <v>38</v>
      </c>
      <c r="P7" s="19" t="s">
        <v>37</v>
      </c>
      <c r="Q7" s="22" t="s">
        <v>0</v>
      </c>
      <c r="R7" s="22" t="s">
        <v>1</v>
      </c>
      <c r="S7" s="22" t="s">
        <v>3</v>
      </c>
      <c r="T7" s="33" t="s">
        <v>0</v>
      </c>
      <c r="U7" s="33" t="s">
        <v>1</v>
      </c>
      <c r="V7" s="33" t="s">
        <v>3</v>
      </c>
      <c r="W7" s="62"/>
      <c r="X7" s="62"/>
      <c r="Y7" s="62"/>
    </row>
    <row r="8" spans="1:25" ht="76.5" x14ac:dyDescent="0.25">
      <c r="B8" s="27">
        <f>'Հ1 Ձև 2 (1) '!C5</f>
        <v>1079</v>
      </c>
      <c r="C8" s="27">
        <f>'Հ1 Ձև 2 (1) '!C7</f>
        <v>11001</v>
      </c>
      <c r="D8" s="27" t="str">
        <f>'Հ1 Ձև 2 (1) '!C6</f>
        <v>Պետական գույքի կառավարում</v>
      </c>
      <c r="E8" s="27" t="str">
        <f>'Հ1 Ձև 2 (1) '!C8</f>
        <v>Պետական գույքի կառավարման համակարգման, խորհրդատվության և մոնիտորինգի ծառայություններ</v>
      </c>
      <c r="F8" s="55">
        <f>'Հ1 Ձև 2 (1) '!C82</f>
        <v>730419.00000000012</v>
      </c>
      <c r="G8" s="55">
        <f>'Հ1 Ձև 2 (1) '!D82</f>
        <v>811111.6</v>
      </c>
      <c r="H8" s="55">
        <f>'Հ1 Ձև 2 (1) '!E82</f>
        <v>63659.500000000015</v>
      </c>
      <c r="I8" s="55">
        <f>'Հ1 Ձև 2 (1) '!F82</f>
        <v>63659.500000000015</v>
      </c>
      <c r="J8" s="55">
        <f>'Հ1 Ձև 2 (1) '!G82</f>
        <v>63659.500000000015</v>
      </c>
      <c r="K8" s="55">
        <f>'Հ1 Ձև 2 (1) '!H82</f>
        <v>64839.361220000013</v>
      </c>
      <c r="L8" s="55">
        <f>'Հ1 Ձև 2 (1) '!I82</f>
        <v>71654.506570000027</v>
      </c>
      <c r="M8" s="55">
        <f>'Հ1 Ձև 2 (1) '!J82</f>
        <v>77459.474280000009</v>
      </c>
      <c r="N8" s="55">
        <f>'Հ1 Ձև 2 (1) '!K82</f>
        <v>858917.86122000008</v>
      </c>
      <c r="O8" s="55">
        <f>'Հ1 Ձև 2 (1) '!L82</f>
        <v>865733.0065700002</v>
      </c>
      <c r="P8" s="55">
        <f>'Հ1 Ձև 2 (1) '!M82</f>
        <v>871537.97428000008</v>
      </c>
      <c r="Q8" s="55">
        <f>'Հ1 Ձև 2 (1) '!N82</f>
        <v>0</v>
      </c>
      <c r="R8" s="55">
        <f>'Հ1 Ձև 2 (1) '!O82</f>
        <v>0</v>
      </c>
      <c r="S8" s="55">
        <f>'Հ1 Ձև 2 (1) '!P82</f>
        <v>0</v>
      </c>
      <c r="T8" s="55">
        <f>'Հ1 Ձև 2 (1) '!Q82</f>
        <v>858917.86122000008</v>
      </c>
      <c r="U8" s="55">
        <f>'Հ1 Ձև 2 (1) '!R82</f>
        <v>865733.0065700002</v>
      </c>
      <c r="V8" s="55">
        <f>'Հ1 Ձև 2 (1) '!S82</f>
        <v>871537.97428000008</v>
      </c>
      <c r="W8" s="27" t="str">
        <f>'Հ1 Ձև 2 (1) '!F5</f>
        <v>Ավելի քան 25 տարի</v>
      </c>
      <c r="X8" s="27" t="str">
        <f>'Հ1 Ձև 2 (1) '!F6</f>
        <v>Անժամկետ շարունակական</v>
      </c>
      <c r="Y8" s="27" t="str">
        <f>'Հ1 Ձև 2 (1) '!B13</f>
        <v>Պարտադիր</v>
      </c>
    </row>
    <row r="9" spans="1:25" ht="78" customHeight="1" x14ac:dyDescent="0.25">
      <c r="B9" s="28">
        <f>'Հ1 Ձև 2 (2)'!C5</f>
        <v>1079</v>
      </c>
      <c r="C9" s="28">
        <f>'Հ1 Ձև 2 (2)'!C7</f>
        <v>31001</v>
      </c>
      <c r="D9" s="28" t="str">
        <f>'Հ1 Ձև 2 (2)'!C6</f>
        <v>Պետական գույքի կառավարում</v>
      </c>
      <c r="E9" s="28" t="str">
        <f>'Հ1 Ձև 2 (2)'!C8</f>
        <v>Պետական գույքի կառավարման կոմիտեի տեխնիկական հագեցվածության բարելավում</v>
      </c>
      <c r="F9" s="60">
        <f>'Հ1 Ձև 2 (2)'!C44</f>
        <v>0</v>
      </c>
      <c r="G9" s="60">
        <f>'Հ1 Ձև 2 (2)'!D44</f>
        <v>6000</v>
      </c>
      <c r="H9" s="60">
        <f>'Հ1 Ձև 2 (2)'!E44</f>
        <v>14674</v>
      </c>
      <c r="I9" s="60">
        <f>'Հ1 Ձև 2 (2)'!F44</f>
        <v>14674</v>
      </c>
      <c r="J9" s="60">
        <f>'Հ1 Ձև 2 (2)'!G44</f>
        <v>14674</v>
      </c>
      <c r="K9" s="60">
        <f>'Հ1 Ձև 2 (2)'!H44</f>
        <v>0</v>
      </c>
      <c r="L9" s="60">
        <f>'Հ1 Ձև 2 (2)'!I44</f>
        <v>0</v>
      </c>
      <c r="M9" s="60">
        <f>'Հ1 Ձև 2 (2)'!J44</f>
        <v>0</v>
      </c>
      <c r="N9" s="60">
        <f>'Հ1 Ձև 2 (2)'!K44</f>
        <v>14674</v>
      </c>
      <c r="O9" s="60">
        <f>'Հ1 Ձև 2 (2)'!L44</f>
        <v>14674</v>
      </c>
      <c r="P9" s="60">
        <f>'Հ1 Ձև 2 (2)'!M44</f>
        <v>14674</v>
      </c>
      <c r="Q9" s="60">
        <f>'Հ1 Ձև 2 (2)'!N44</f>
        <v>0</v>
      </c>
      <c r="R9" s="60">
        <f>'Հ1 Ձև 2 (2)'!O44</f>
        <v>0</v>
      </c>
      <c r="S9" s="60">
        <f>'Հ1 Ձև 2 (2)'!P44</f>
        <v>0</v>
      </c>
      <c r="T9" s="60">
        <f>'Հ1 Ձև 2 (2)'!Q44</f>
        <v>14674</v>
      </c>
      <c r="U9" s="60">
        <f>'Հ1 Ձև 2 (2)'!R44</f>
        <v>14674</v>
      </c>
      <c r="V9" s="60">
        <f>'Հ1 Ձև 2 (2)'!S44</f>
        <v>14674</v>
      </c>
      <c r="W9" s="28">
        <f>'Հ1 Ձև 2 (2)'!F5</f>
        <v>0</v>
      </c>
      <c r="X9" s="28" t="str">
        <f>'Հ1 Ձև 2 (2)'!F6</f>
        <v>Անժամկետ շարունակական</v>
      </c>
      <c r="Y9" s="28">
        <f>'Հ1 Ձև 2 (2)'!B13</f>
        <v>0</v>
      </c>
    </row>
    <row r="10" spans="1:25" x14ac:dyDescent="0.25">
      <c r="B10" s="28"/>
      <c r="C10" s="28"/>
      <c r="D10" s="28"/>
      <c r="E10" s="28"/>
      <c r="F10" s="28"/>
      <c r="G10" s="28"/>
      <c r="H10" s="28"/>
      <c r="I10" s="28"/>
      <c r="J10" s="28"/>
      <c r="K10" s="28"/>
      <c r="L10" s="28"/>
      <c r="M10" s="28"/>
      <c r="N10" s="28"/>
      <c r="O10" s="28"/>
      <c r="P10" s="28"/>
      <c r="Q10" s="28"/>
      <c r="R10" s="28"/>
      <c r="S10" s="28"/>
      <c r="T10" s="29"/>
      <c r="U10" s="29"/>
      <c r="V10" s="29"/>
      <c r="W10" s="29"/>
      <c r="X10" s="29"/>
      <c r="Y10" s="28"/>
    </row>
    <row r="11" spans="1:25" x14ac:dyDescent="0.25">
      <c r="B11" s="28"/>
      <c r="C11" s="28"/>
      <c r="D11" s="28"/>
      <c r="E11" s="28"/>
      <c r="F11" s="28"/>
      <c r="G11" s="28"/>
      <c r="H11" s="28"/>
      <c r="I11" s="28"/>
      <c r="J11" s="28"/>
      <c r="K11" s="28"/>
      <c r="L11" s="28"/>
      <c r="M11" s="28"/>
      <c r="N11" s="28"/>
      <c r="O11" s="28"/>
      <c r="P11" s="28"/>
      <c r="Q11" s="28"/>
      <c r="R11" s="28"/>
      <c r="S11" s="28"/>
      <c r="T11" s="29"/>
      <c r="U11" s="29"/>
      <c r="V11" s="29"/>
      <c r="W11" s="29"/>
      <c r="X11" s="29"/>
      <c r="Y11" s="28"/>
    </row>
    <row r="12" spans="1:25" x14ac:dyDescent="0.25">
      <c r="B12" s="65" t="s">
        <v>74</v>
      </c>
      <c r="C12" s="66"/>
      <c r="D12" s="66"/>
      <c r="E12" s="67"/>
      <c r="F12" s="56">
        <f>SUM(F8:F11)</f>
        <v>730419.00000000012</v>
      </c>
      <c r="G12" s="56">
        <f t="shared" ref="G12:V12" si="0">SUM(G8:G11)</f>
        <v>817111.6</v>
      </c>
      <c r="H12" s="56">
        <f t="shared" si="0"/>
        <v>78333.500000000015</v>
      </c>
      <c r="I12" s="56">
        <f t="shared" si="0"/>
        <v>78333.500000000015</v>
      </c>
      <c r="J12" s="56">
        <f t="shared" si="0"/>
        <v>78333.500000000015</v>
      </c>
      <c r="K12" s="56">
        <f t="shared" si="0"/>
        <v>64839.361220000013</v>
      </c>
      <c r="L12" s="56">
        <f t="shared" si="0"/>
        <v>71654.506570000027</v>
      </c>
      <c r="M12" s="56">
        <f t="shared" si="0"/>
        <v>77459.474280000009</v>
      </c>
      <c r="N12" s="56">
        <f t="shared" si="0"/>
        <v>873591.86122000008</v>
      </c>
      <c r="O12" s="56">
        <f t="shared" si="0"/>
        <v>880407.0065700002</v>
      </c>
      <c r="P12" s="56">
        <f t="shared" si="0"/>
        <v>886211.97428000008</v>
      </c>
      <c r="Q12" s="56">
        <f t="shared" si="0"/>
        <v>0</v>
      </c>
      <c r="R12" s="56">
        <f t="shared" si="0"/>
        <v>0</v>
      </c>
      <c r="S12" s="56">
        <f t="shared" si="0"/>
        <v>0</v>
      </c>
      <c r="T12" s="57">
        <f t="shared" si="0"/>
        <v>873591.86122000008</v>
      </c>
      <c r="U12" s="57">
        <f t="shared" si="0"/>
        <v>880407.0065700002</v>
      </c>
      <c r="V12" s="57">
        <f t="shared" si="0"/>
        <v>886211.97428000008</v>
      </c>
      <c r="W12" s="30" t="s">
        <v>72</v>
      </c>
      <c r="X12" s="30" t="s">
        <v>72</v>
      </c>
      <c r="Y12" s="30" t="s">
        <v>72</v>
      </c>
    </row>
    <row r="15" spans="1:25" x14ac:dyDescent="0.25">
      <c r="A15" t="s">
        <v>81</v>
      </c>
      <c r="B15" s="31" t="s">
        <v>75</v>
      </c>
      <c r="C15" s="31"/>
      <c r="D15" s="31"/>
      <c r="E15" s="31"/>
    </row>
    <row r="16" spans="1:25" x14ac:dyDescent="0.25">
      <c r="A16" t="s">
        <v>82</v>
      </c>
      <c r="B16" t="s">
        <v>77</v>
      </c>
    </row>
  </sheetData>
  <mergeCells count="12">
    <mergeCell ref="Y6:Y7"/>
    <mergeCell ref="B6:C6"/>
    <mergeCell ref="D6:E6"/>
    <mergeCell ref="N6:P6"/>
    <mergeCell ref="B12:E12"/>
    <mergeCell ref="W6:W7"/>
    <mergeCell ref="X6:X7"/>
    <mergeCell ref="F6:G6"/>
    <mergeCell ref="H6:J6"/>
    <mergeCell ref="K6:M6"/>
    <mergeCell ref="Q6:S6"/>
    <mergeCell ref="T6:V6"/>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2"/>
  <sheetViews>
    <sheetView tabSelected="1" zoomScaleNormal="100" workbookViewId="0">
      <selection activeCell="E13" sqref="E13"/>
    </sheetView>
  </sheetViews>
  <sheetFormatPr defaultRowHeight="15" x14ac:dyDescent="0.25"/>
  <cols>
    <col min="1" max="1" width="6" customWidth="1"/>
    <col min="2" max="2" width="33.140625" customWidth="1"/>
    <col min="3" max="3" width="29.85546875" customWidth="1"/>
    <col min="4" max="4" width="31.5703125" customWidth="1"/>
    <col min="5" max="5" width="40.28515625" customWidth="1"/>
    <col min="6" max="6" width="28.42578125" customWidth="1"/>
    <col min="7" max="7" width="22.28515625" customWidth="1"/>
    <col min="8" max="9" width="10.42578125" customWidth="1"/>
    <col min="10" max="10" width="16.42578125" customWidth="1"/>
    <col min="11" max="11" width="18.28515625" bestFit="1" customWidth="1"/>
    <col min="12" max="12" width="8.85546875" customWidth="1"/>
    <col min="13" max="13" width="9" customWidth="1"/>
    <col min="14" max="14" width="9.5703125" customWidth="1"/>
    <col min="15" max="15" width="8.140625" customWidth="1"/>
    <col min="16" max="16" width="8" customWidth="1"/>
    <col min="21" max="23" width="9.140625" hidden="1" customWidth="1"/>
  </cols>
  <sheetData>
    <row r="1" spans="1:23" ht="15.75" x14ac:dyDescent="0.25">
      <c r="A1" s="1" t="s">
        <v>71</v>
      </c>
      <c r="C1" s="1"/>
      <c r="D1" s="1"/>
      <c r="E1" s="1"/>
      <c r="F1" s="1"/>
      <c r="G1" s="1"/>
      <c r="H1" s="1"/>
      <c r="I1" s="1"/>
      <c r="J1" s="1"/>
      <c r="U1" s="5" t="s">
        <v>40</v>
      </c>
      <c r="V1" s="5" t="s">
        <v>41</v>
      </c>
      <c r="W1" s="5" t="s">
        <v>42</v>
      </c>
    </row>
    <row r="2" spans="1:23" x14ac:dyDescent="0.25">
      <c r="A2" s="6"/>
      <c r="C2" s="6"/>
      <c r="D2" s="6"/>
      <c r="E2" s="6"/>
      <c r="F2" s="6"/>
      <c r="G2" s="6"/>
      <c r="H2" s="6"/>
      <c r="I2" s="6"/>
      <c r="J2" s="6"/>
      <c r="U2" s="5" t="s">
        <v>43</v>
      </c>
      <c r="V2" s="5" t="s">
        <v>44</v>
      </c>
      <c r="W2" s="5"/>
    </row>
    <row r="3" spans="1:23" ht="15.75" customHeight="1" x14ac:dyDescent="0.25">
      <c r="A3" s="7" t="s">
        <v>45</v>
      </c>
      <c r="C3" s="8"/>
      <c r="D3" s="8"/>
      <c r="E3" s="8"/>
      <c r="F3" s="8"/>
      <c r="G3" s="6"/>
      <c r="H3" s="6"/>
      <c r="I3" s="6"/>
      <c r="J3" s="6"/>
      <c r="U3" s="5" t="s">
        <v>46</v>
      </c>
      <c r="V3" s="5" t="s">
        <v>47</v>
      </c>
      <c r="W3" s="5"/>
    </row>
    <row r="4" spans="1:23" ht="15.75" customHeight="1" x14ac:dyDescent="0.3">
      <c r="B4" s="9"/>
      <c r="C4" s="9"/>
      <c r="D4" s="9"/>
      <c r="E4" s="9"/>
      <c r="F4" s="9"/>
      <c r="G4" s="3"/>
      <c r="H4" s="3"/>
      <c r="I4" s="3"/>
      <c r="J4" s="3"/>
      <c r="U4" s="5" t="s">
        <v>48</v>
      </c>
      <c r="V4" s="5"/>
    </row>
    <row r="5" spans="1:23" ht="18.75" customHeight="1" x14ac:dyDescent="0.25">
      <c r="B5" s="32" t="s">
        <v>83</v>
      </c>
      <c r="C5" s="40">
        <v>1079</v>
      </c>
      <c r="E5" s="32" t="s">
        <v>87</v>
      </c>
      <c r="F5" s="23" t="s">
        <v>135</v>
      </c>
      <c r="H5" s="3"/>
      <c r="I5" s="3"/>
      <c r="J5" s="3"/>
    </row>
    <row r="6" spans="1:23" ht="18" customHeight="1" x14ac:dyDescent="0.25">
      <c r="B6" s="32" t="s">
        <v>84</v>
      </c>
      <c r="C6" s="23" t="s">
        <v>107</v>
      </c>
      <c r="E6" s="32" t="s">
        <v>88</v>
      </c>
      <c r="F6" s="23" t="s">
        <v>109</v>
      </c>
      <c r="H6" s="3"/>
      <c r="I6" s="3"/>
      <c r="J6" s="3"/>
    </row>
    <row r="7" spans="1:23" ht="18" customHeight="1" x14ac:dyDescent="0.25">
      <c r="B7" s="32" t="s">
        <v>85</v>
      </c>
      <c r="C7" s="40">
        <v>11001</v>
      </c>
      <c r="H7" s="3"/>
      <c r="I7" s="3"/>
      <c r="J7" s="3"/>
    </row>
    <row r="8" spans="1:23" ht="60" customHeight="1" x14ac:dyDescent="0.25">
      <c r="B8" s="32" t="s">
        <v>86</v>
      </c>
      <c r="C8" s="41" t="s">
        <v>108</v>
      </c>
      <c r="H8" s="3"/>
      <c r="I8" s="3"/>
      <c r="J8" s="3"/>
    </row>
    <row r="9" spans="1:23" ht="17.25" x14ac:dyDescent="0.25">
      <c r="B9" s="6"/>
      <c r="C9" s="6"/>
      <c r="D9" s="6"/>
      <c r="E9" s="6"/>
      <c r="F9" s="3"/>
      <c r="G9" s="3"/>
      <c r="H9" s="3"/>
      <c r="I9" s="3"/>
      <c r="J9" s="3"/>
    </row>
    <row r="10" spans="1:23" ht="15.75" customHeight="1" x14ac:dyDescent="0.25">
      <c r="A10" s="7" t="s">
        <v>49</v>
      </c>
      <c r="C10" s="3"/>
      <c r="D10" s="3"/>
      <c r="E10" s="3"/>
      <c r="F10" s="3"/>
      <c r="G10" s="3"/>
      <c r="H10" s="3"/>
      <c r="I10" s="3"/>
      <c r="J10" s="3"/>
    </row>
    <row r="11" spans="1:23" ht="17.25" x14ac:dyDescent="0.25">
      <c r="B11" s="3"/>
      <c r="C11" s="3"/>
      <c r="D11" s="3"/>
      <c r="E11" s="3"/>
      <c r="F11" s="3"/>
      <c r="G11" s="3"/>
      <c r="H11" s="3"/>
      <c r="I11" s="3"/>
      <c r="J11" s="3"/>
    </row>
    <row r="12" spans="1:23" ht="55.5" x14ac:dyDescent="0.25">
      <c r="B12" s="10" t="s">
        <v>89</v>
      </c>
      <c r="C12" s="39" t="s">
        <v>90</v>
      </c>
      <c r="D12" s="39" t="s">
        <v>91</v>
      </c>
      <c r="E12" s="39" t="s">
        <v>92</v>
      </c>
      <c r="F12" s="3"/>
      <c r="G12" s="3"/>
      <c r="H12" s="3"/>
      <c r="I12" s="3"/>
      <c r="J12" s="3"/>
    </row>
    <row r="13" spans="1:23" ht="17.25" x14ac:dyDescent="0.3">
      <c r="B13" s="24" t="s">
        <v>43</v>
      </c>
      <c r="C13" s="24"/>
      <c r="D13" s="24"/>
      <c r="E13" s="24"/>
      <c r="F13" s="9"/>
      <c r="G13" s="3"/>
      <c r="H13" s="3"/>
      <c r="I13" s="3"/>
      <c r="J13" s="9"/>
    </row>
    <row r="14" spans="1:23" ht="17.25" x14ac:dyDescent="0.3">
      <c r="B14" s="11"/>
      <c r="C14" s="11"/>
      <c r="D14" s="11"/>
      <c r="E14" s="11"/>
      <c r="F14" s="3"/>
      <c r="G14" s="3"/>
      <c r="H14" s="3"/>
      <c r="I14" s="3"/>
      <c r="J14" s="9"/>
    </row>
    <row r="15" spans="1:23" ht="17.25" x14ac:dyDescent="0.3">
      <c r="A15" s="7" t="s">
        <v>50</v>
      </c>
      <c r="C15" s="3"/>
      <c r="D15" s="3"/>
      <c r="E15" s="3"/>
      <c r="F15" s="3"/>
      <c r="G15" s="3"/>
      <c r="H15" s="3"/>
      <c r="I15" s="3"/>
      <c r="J15" s="9"/>
    </row>
    <row r="16" spans="1:23" ht="17.25" x14ac:dyDescent="0.3">
      <c r="B16" s="11"/>
      <c r="C16" s="3"/>
      <c r="D16" s="3"/>
      <c r="E16" s="3"/>
      <c r="F16" s="3"/>
      <c r="G16" s="3"/>
      <c r="H16" s="3"/>
      <c r="I16" s="3"/>
      <c r="J16" s="9"/>
    </row>
    <row r="17" spans="2:11" ht="15" customHeight="1" x14ac:dyDescent="0.25">
      <c r="B17" s="75" t="s">
        <v>93</v>
      </c>
      <c r="C17" s="75" t="s">
        <v>94</v>
      </c>
      <c r="D17" s="75" t="s">
        <v>95</v>
      </c>
      <c r="E17" s="75" t="s">
        <v>96</v>
      </c>
      <c r="F17" s="74" t="s">
        <v>97</v>
      </c>
      <c r="G17" s="74"/>
      <c r="H17" s="74"/>
      <c r="I17" s="74"/>
      <c r="J17" s="74"/>
      <c r="K17" s="74" t="s">
        <v>98</v>
      </c>
    </row>
    <row r="18" spans="2:11" x14ac:dyDescent="0.25">
      <c r="B18" s="75"/>
      <c r="C18" s="75"/>
      <c r="D18" s="75"/>
      <c r="E18" s="75"/>
      <c r="F18" s="38" t="s">
        <v>51</v>
      </c>
      <c r="G18" s="38" t="s">
        <v>52</v>
      </c>
      <c r="H18" s="38" t="s">
        <v>0</v>
      </c>
      <c r="I18" s="38" t="s">
        <v>1</v>
      </c>
      <c r="J18" s="38" t="s">
        <v>3</v>
      </c>
      <c r="K18" s="74"/>
    </row>
    <row r="19" spans="2:11" ht="27" customHeight="1" x14ac:dyDescent="0.25">
      <c r="B19" s="42" t="s">
        <v>110</v>
      </c>
      <c r="C19" s="43" t="s">
        <v>131</v>
      </c>
      <c r="D19" s="43" t="s">
        <v>47</v>
      </c>
      <c r="E19" s="43" t="s">
        <v>138</v>
      </c>
      <c r="F19" s="44">
        <v>335405.8</v>
      </c>
      <c r="G19" s="44">
        <v>410391.3</v>
      </c>
      <c r="H19" s="45">
        <v>437622.03972</v>
      </c>
      <c r="I19" s="44">
        <v>443395.42257</v>
      </c>
      <c r="J19" s="45">
        <v>448414.66727999999</v>
      </c>
      <c r="K19" s="24"/>
    </row>
    <row r="20" spans="2:11" ht="32.25" customHeight="1" x14ac:dyDescent="0.25">
      <c r="B20" s="42" t="s">
        <v>111</v>
      </c>
      <c r="C20" s="43" t="s">
        <v>131</v>
      </c>
      <c r="D20" s="43" t="s">
        <v>47</v>
      </c>
      <c r="E20" s="43" t="s">
        <v>138</v>
      </c>
      <c r="F20" s="45">
        <v>82490</v>
      </c>
      <c r="G20" s="44">
        <v>52358.6</v>
      </c>
      <c r="H20" s="44">
        <v>40690.9</v>
      </c>
      <c r="I20" s="44">
        <v>41232.6</v>
      </c>
      <c r="J20" s="44">
        <v>41641.199999999997</v>
      </c>
      <c r="K20" s="24"/>
    </row>
    <row r="21" spans="2:11" ht="39.75" customHeight="1" x14ac:dyDescent="0.25">
      <c r="B21" s="42" t="s">
        <v>112</v>
      </c>
      <c r="C21" s="43" t="s">
        <v>131</v>
      </c>
      <c r="D21" s="43" t="s">
        <v>47</v>
      </c>
      <c r="E21" s="43" t="s">
        <v>138</v>
      </c>
      <c r="F21" s="45">
        <v>27840.6</v>
      </c>
      <c r="G21" s="45">
        <v>26911.3</v>
      </c>
      <c r="H21" s="45">
        <v>30176.2215</v>
      </c>
      <c r="I21" s="45">
        <v>30676.284</v>
      </c>
      <c r="J21" s="45">
        <v>31053.406999999999</v>
      </c>
      <c r="K21" s="24"/>
    </row>
    <row r="22" spans="2:11" ht="15" customHeight="1" x14ac:dyDescent="0.25">
      <c r="B22" s="42" t="s">
        <v>113</v>
      </c>
      <c r="C22" s="43" t="s">
        <v>131</v>
      </c>
      <c r="D22" s="43" t="s">
        <v>44</v>
      </c>
      <c r="E22" s="43" t="s">
        <v>132</v>
      </c>
      <c r="F22" s="44">
        <v>241859.1</v>
      </c>
      <c r="G22" s="44">
        <v>271096.2</v>
      </c>
      <c r="H22" s="44">
        <v>275916.90000000002</v>
      </c>
      <c r="I22" s="44">
        <v>275916.90000000002</v>
      </c>
      <c r="J22" s="44">
        <v>275916.90000000002</v>
      </c>
      <c r="K22" s="24"/>
    </row>
    <row r="23" spans="2:11" ht="15" customHeight="1" x14ac:dyDescent="0.25">
      <c r="B23" s="42" t="s">
        <v>114</v>
      </c>
      <c r="C23" s="43" t="s">
        <v>131</v>
      </c>
      <c r="D23" s="43" t="s">
        <v>44</v>
      </c>
      <c r="E23" s="43" t="s">
        <v>132</v>
      </c>
      <c r="F23" s="44">
        <v>7505.9</v>
      </c>
      <c r="G23" s="44">
        <v>5912.1</v>
      </c>
      <c r="H23" s="44">
        <v>6424.6</v>
      </c>
      <c r="I23" s="44">
        <v>6424.6</v>
      </c>
      <c r="J23" s="44">
        <v>6424.6</v>
      </c>
      <c r="K23" s="24"/>
    </row>
    <row r="24" spans="2:11" ht="15" customHeight="1" x14ac:dyDescent="0.25">
      <c r="B24" s="42" t="s">
        <v>115</v>
      </c>
      <c r="C24" s="43" t="s">
        <v>131</v>
      </c>
      <c r="D24" s="43" t="s">
        <v>44</v>
      </c>
      <c r="E24" s="43" t="s">
        <v>132</v>
      </c>
      <c r="F24" s="44">
        <v>2141.8000000000002</v>
      </c>
      <c r="G24" s="44">
        <v>3194.1</v>
      </c>
      <c r="H24" s="44">
        <v>3260.4</v>
      </c>
      <c r="I24" s="44">
        <v>3260.4</v>
      </c>
      <c r="J24" s="44">
        <v>3260.4</v>
      </c>
      <c r="K24" s="24"/>
    </row>
    <row r="25" spans="2:11" ht="15" customHeight="1" x14ac:dyDescent="0.25">
      <c r="B25" s="42" t="s">
        <v>116</v>
      </c>
      <c r="C25" s="43" t="s">
        <v>131</v>
      </c>
      <c r="D25" s="43" t="s">
        <v>44</v>
      </c>
      <c r="E25" s="43" t="s">
        <v>132</v>
      </c>
      <c r="F25" s="45">
        <v>80</v>
      </c>
      <c r="G25" s="45">
        <v>80</v>
      </c>
      <c r="H25" s="45">
        <v>88</v>
      </c>
      <c r="I25" s="45">
        <v>88</v>
      </c>
      <c r="J25" s="45">
        <v>88</v>
      </c>
      <c r="K25" s="24"/>
    </row>
    <row r="26" spans="2:11" ht="25.5" customHeight="1" x14ac:dyDescent="0.25">
      <c r="B26" s="42" t="s">
        <v>117</v>
      </c>
      <c r="C26" s="43" t="s">
        <v>131</v>
      </c>
      <c r="D26" s="43" t="s">
        <v>44</v>
      </c>
      <c r="E26" s="43" t="s">
        <v>132</v>
      </c>
      <c r="F26" s="45">
        <v>2000</v>
      </c>
      <c r="G26" s="45">
        <v>2000</v>
      </c>
      <c r="H26" s="45">
        <v>2000</v>
      </c>
      <c r="I26" s="45">
        <v>2000</v>
      </c>
      <c r="J26" s="45">
        <v>2000</v>
      </c>
      <c r="K26" s="24"/>
    </row>
    <row r="27" spans="2:11" ht="15" customHeight="1" x14ac:dyDescent="0.25">
      <c r="B27" s="42" t="s">
        <v>118</v>
      </c>
      <c r="C27" s="43" t="s">
        <v>131</v>
      </c>
      <c r="D27" s="43" t="s">
        <v>44</v>
      </c>
      <c r="E27" s="43" t="s">
        <v>132</v>
      </c>
      <c r="F27" s="45">
        <v>2204</v>
      </c>
      <c r="G27" s="45">
        <v>3634</v>
      </c>
      <c r="H27" s="45">
        <v>15187.4</v>
      </c>
      <c r="I27" s="45">
        <v>15187.4</v>
      </c>
      <c r="J27" s="45">
        <v>15187.4</v>
      </c>
      <c r="K27" s="24"/>
    </row>
    <row r="28" spans="2:11" ht="31.5" customHeight="1" x14ac:dyDescent="0.25">
      <c r="B28" s="42" t="s">
        <v>119</v>
      </c>
      <c r="C28" s="43" t="s">
        <v>131</v>
      </c>
      <c r="D28" s="43" t="s">
        <v>44</v>
      </c>
      <c r="E28" s="43" t="s">
        <v>132</v>
      </c>
      <c r="F28" s="45">
        <v>2587.4</v>
      </c>
      <c r="G28" s="45">
        <v>3444.3</v>
      </c>
      <c r="H28" s="45">
        <v>3444.3</v>
      </c>
      <c r="I28" s="45">
        <v>3444.3</v>
      </c>
      <c r="J28" s="45">
        <v>3444.3</v>
      </c>
      <c r="K28" s="24"/>
    </row>
    <row r="29" spans="2:11" ht="39.75" customHeight="1" x14ac:dyDescent="0.25">
      <c r="B29" s="42" t="s">
        <v>120</v>
      </c>
      <c r="C29" s="43" t="s">
        <v>131</v>
      </c>
      <c r="D29" s="43" t="s">
        <v>44</v>
      </c>
      <c r="E29" s="43" t="s">
        <v>132</v>
      </c>
      <c r="F29" s="45">
        <v>150</v>
      </c>
      <c r="G29" s="45">
        <v>550</v>
      </c>
      <c r="H29" s="45">
        <v>602.9</v>
      </c>
      <c r="I29" s="45">
        <v>602.9</v>
      </c>
      <c r="J29" s="45">
        <v>602.9</v>
      </c>
      <c r="K29" s="24"/>
    </row>
    <row r="30" spans="2:11" ht="31.5" customHeight="1" x14ac:dyDescent="0.25">
      <c r="B30" s="42" t="s">
        <v>121</v>
      </c>
      <c r="C30" s="43" t="s">
        <v>131</v>
      </c>
      <c r="D30" s="43" t="s">
        <v>44</v>
      </c>
      <c r="E30" s="43" t="s">
        <v>132</v>
      </c>
      <c r="F30" s="45">
        <v>250</v>
      </c>
      <c r="G30" s="45">
        <v>900</v>
      </c>
      <c r="H30" s="45">
        <v>900</v>
      </c>
      <c r="I30" s="45">
        <v>900</v>
      </c>
      <c r="J30" s="45">
        <v>900</v>
      </c>
      <c r="K30" s="24"/>
    </row>
    <row r="31" spans="2:11" ht="27" customHeight="1" x14ac:dyDescent="0.25">
      <c r="B31" s="42" t="s">
        <v>123</v>
      </c>
      <c r="C31" s="43" t="s">
        <v>131</v>
      </c>
      <c r="D31" s="43" t="s">
        <v>44</v>
      </c>
      <c r="E31" s="43" t="s">
        <v>132</v>
      </c>
      <c r="F31" s="45">
        <v>7953.8</v>
      </c>
      <c r="G31" s="45">
        <v>8554.7999999999993</v>
      </c>
      <c r="H31" s="45">
        <v>18510</v>
      </c>
      <c r="I31" s="45">
        <v>18510</v>
      </c>
      <c r="J31" s="45">
        <v>18510</v>
      </c>
      <c r="K31" s="24"/>
    </row>
    <row r="32" spans="2:11" ht="15" customHeight="1" x14ac:dyDescent="0.25">
      <c r="B32" s="42" t="s">
        <v>122</v>
      </c>
      <c r="C32" s="43" t="s">
        <v>131</v>
      </c>
      <c r="D32" s="43" t="s">
        <v>44</v>
      </c>
      <c r="E32" s="43" t="s">
        <v>132</v>
      </c>
      <c r="F32" s="45">
        <v>300</v>
      </c>
      <c r="G32" s="45">
        <v>300</v>
      </c>
      <c r="H32" s="45">
        <v>305.10000000000002</v>
      </c>
      <c r="I32" s="45">
        <v>305.10000000000002</v>
      </c>
      <c r="J32" s="45">
        <v>305.10000000000002</v>
      </c>
      <c r="K32" s="24"/>
    </row>
    <row r="33" spans="1:11" ht="26.25" customHeight="1" x14ac:dyDescent="0.25">
      <c r="B33" s="42" t="s">
        <v>124</v>
      </c>
      <c r="C33" s="43" t="s">
        <v>131</v>
      </c>
      <c r="D33" s="43" t="s">
        <v>44</v>
      </c>
      <c r="E33" s="43" t="s">
        <v>132</v>
      </c>
      <c r="F33" s="45">
        <v>5745</v>
      </c>
      <c r="G33" s="45">
        <v>6625</v>
      </c>
      <c r="H33" s="45">
        <v>6625</v>
      </c>
      <c r="I33" s="45">
        <v>6625</v>
      </c>
      <c r="J33" s="45">
        <v>6625</v>
      </c>
      <c r="K33" s="24"/>
    </row>
    <row r="34" spans="1:11" ht="26.25" customHeight="1" x14ac:dyDescent="0.25">
      <c r="B34" s="42" t="s">
        <v>125</v>
      </c>
      <c r="C34" s="43" t="s">
        <v>131</v>
      </c>
      <c r="D34" s="43" t="s">
        <v>44</v>
      </c>
      <c r="E34" s="43" t="s">
        <v>132</v>
      </c>
      <c r="F34" s="45">
        <v>2054</v>
      </c>
      <c r="G34" s="45">
        <v>1934</v>
      </c>
      <c r="H34" s="45">
        <v>1934</v>
      </c>
      <c r="I34" s="45">
        <v>1934</v>
      </c>
      <c r="J34" s="45">
        <v>1934</v>
      </c>
      <c r="K34" s="24"/>
    </row>
    <row r="35" spans="1:11" ht="27" customHeight="1" x14ac:dyDescent="0.25">
      <c r="B35" s="42" t="s">
        <v>126</v>
      </c>
      <c r="C35" s="43" t="s">
        <v>131</v>
      </c>
      <c r="D35" s="43" t="s">
        <v>44</v>
      </c>
      <c r="E35" s="43" t="s">
        <v>132</v>
      </c>
      <c r="F35" s="45"/>
      <c r="G35" s="45">
        <v>1869.1</v>
      </c>
      <c r="H35" s="45">
        <v>1869.1</v>
      </c>
      <c r="I35" s="45">
        <v>1869.1</v>
      </c>
      <c r="J35" s="45">
        <v>1869.1</v>
      </c>
      <c r="K35" s="24"/>
    </row>
    <row r="36" spans="1:11" ht="42" customHeight="1" x14ac:dyDescent="0.25">
      <c r="B36" s="42" t="s">
        <v>127</v>
      </c>
      <c r="C36" s="43" t="s">
        <v>131</v>
      </c>
      <c r="D36" s="43" t="s">
        <v>44</v>
      </c>
      <c r="E36" s="43" t="s">
        <v>132</v>
      </c>
      <c r="F36" s="45">
        <v>1300</v>
      </c>
      <c r="G36" s="45">
        <v>1000</v>
      </c>
      <c r="H36" s="45">
        <v>1500</v>
      </c>
      <c r="I36" s="45">
        <v>1500</v>
      </c>
      <c r="J36" s="45">
        <v>1500</v>
      </c>
      <c r="K36" s="24"/>
    </row>
    <row r="37" spans="1:11" ht="29.25" customHeight="1" x14ac:dyDescent="0.25">
      <c r="B37" s="42" t="s">
        <v>133</v>
      </c>
      <c r="C37" s="43" t="s">
        <v>131</v>
      </c>
      <c r="D37" s="43" t="s">
        <v>44</v>
      </c>
      <c r="E37" s="43" t="s">
        <v>132</v>
      </c>
      <c r="F37" s="45">
        <v>885.5</v>
      </c>
      <c r="G37" s="45">
        <v>1235</v>
      </c>
      <c r="H37" s="45">
        <v>1600</v>
      </c>
      <c r="I37" s="45">
        <v>1600</v>
      </c>
      <c r="J37" s="45">
        <v>1600</v>
      </c>
      <c r="K37" s="24"/>
    </row>
    <row r="38" spans="1:11" ht="18" customHeight="1" x14ac:dyDescent="0.25">
      <c r="B38" s="42" t="s">
        <v>134</v>
      </c>
      <c r="C38" s="43" t="s">
        <v>131</v>
      </c>
      <c r="D38" s="43" t="s">
        <v>44</v>
      </c>
      <c r="E38" s="43" t="s">
        <v>132</v>
      </c>
      <c r="F38" s="45">
        <v>1533.7</v>
      </c>
      <c r="G38" s="45">
        <v>1878</v>
      </c>
      <c r="H38" s="45">
        <v>1920</v>
      </c>
      <c r="I38" s="45">
        <v>1920</v>
      </c>
      <c r="J38" s="45">
        <v>1920</v>
      </c>
      <c r="K38" s="24"/>
    </row>
    <row r="39" spans="1:11" ht="29.25" customHeight="1" x14ac:dyDescent="0.25">
      <c r="B39" s="42" t="s">
        <v>130</v>
      </c>
      <c r="C39" s="43" t="s">
        <v>131</v>
      </c>
      <c r="D39" s="43" t="s">
        <v>44</v>
      </c>
      <c r="E39" s="43" t="s">
        <v>132</v>
      </c>
      <c r="F39" s="45">
        <v>319</v>
      </c>
      <c r="G39" s="45">
        <v>323</v>
      </c>
      <c r="H39" s="45">
        <v>641</v>
      </c>
      <c r="I39" s="45">
        <v>641</v>
      </c>
      <c r="J39" s="45">
        <v>641</v>
      </c>
      <c r="K39" s="24"/>
    </row>
    <row r="40" spans="1:11" ht="30.75" customHeight="1" x14ac:dyDescent="0.25">
      <c r="B40" s="42" t="s">
        <v>129</v>
      </c>
      <c r="C40" s="43" t="s">
        <v>131</v>
      </c>
      <c r="D40" s="43" t="s">
        <v>44</v>
      </c>
      <c r="E40" s="43" t="s">
        <v>132</v>
      </c>
      <c r="F40" s="45">
        <v>200</v>
      </c>
      <c r="G40" s="45"/>
      <c r="H40" s="45"/>
      <c r="I40" s="45"/>
      <c r="J40" s="45"/>
      <c r="K40" s="24"/>
    </row>
    <row r="41" spans="1:11" ht="15" customHeight="1" x14ac:dyDescent="0.25">
      <c r="B41" s="42" t="s">
        <v>128</v>
      </c>
      <c r="C41" s="43" t="s">
        <v>131</v>
      </c>
      <c r="D41" s="43" t="s">
        <v>47</v>
      </c>
      <c r="E41" s="43" t="s">
        <v>138</v>
      </c>
      <c r="F41" s="45">
        <v>5613.4</v>
      </c>
      <c r="G41" s="45">
        <v>6920.8</v>
      </c>
      <c r="H41" s="45">
        <v>7700</v>
      </c>
      <c r="I41" s="45">
        <v>7700</v>
      </c>
      <c r="J41" s="45">
        <v>7700</v>
      </c>
      <c r="K41" s="24"/>
    </row>
    <row r="42" spans="1:11" ht="17.25" x14ac:dyDescent="0.25">
      <c r="B42" s="3"/>
      <c r="C42" s="3"/>
      <c r="D42" s="3"/>
      <c r="E42" s="3"/>
      <c r="F42" s="3"/>
      <c r="G42" s="3"/>
      <c r="H42" s="3"/>
      <c r="I42" s="3"/>
      <c r="J42" s="3"/>
    </row>
    <row r="43" spans="1:11" ht="15.75" x14ac:dyDescent="0.25">
      <c r="A43" s="12" t="s">
        <v>53</v>
      </c>
      <c r="C43" s="13"/>
      <c r="D43" s="13"/>
      <c r="E43" s="13"/>
      <c r="F43" s="13"/>
      <c r="G43" s="13"/>
      <c r="H43" s="13"/>
      <c r="I43" s="13"/>
      <c r="J43" s="13"/>
    </row>
    <row r="44" spans="1:11" x14ac:dyDescent="0.25">
      <c r="A44" s="14"/>
      <c r="C44" s="15"/>
      <c r="D44" s="15"/>
      <c r="E44" s="15"/>
      <c r="F44" s="15"/>
      <c r="G44" s="15"/>
      <c r="H44" s="15"/>
      <c r="I44" s="15"/>
      <c r="J44" s="15"/>
    </row>
    <row r="45" spans="1:11" x14ac:dyDescent="0.25">
      <c r="A45" s="16" t="s">
        <v>54</v>
      </c>
      <c r="C45" s="17"/>
      <c r="D45" s="17"/>
      <c r="E45" s="13"/>
      <c r="F45" s="13"/>
      <c r="G45" s="13"/>
      <c r="H45" s="13"/>
      <c r="I45" s="13"/>
      <c r="J45" s="13"/>
    </row>
    <row r="46" spans="1:11" x14ac:dyDescent="0.25">
      <c r="B46" s="17"/>
      <c r="C46" s="17"/>
      <c r="D46" s="17"/>
      <c r="E46" s="13"/>
      <c r="F46" s="13"/>
      <c r="G46" s="13"/>
      <c r="H46" s="13"/>
      <c r="I46" s="13"/>
      <c r="J46" s="13"/>
    </row>
    <row r="47" spans="1:11" x14ac:dyDescent="0.25">
      <c r="B47" s="17"/>
      <c r="C47" s="17"/>
      <c r="D47" s="17"/>
      <c r="E47" s="13"/>
      <c r="F47" s="13"/>
      <c r="G47" s="13"/>
      <c r="H47" s="13"/>
      <c r="I47" s="13"/>
      <c r="J47" s="13"/>
    </row>
    <row r="48" spans="1:11" x14ac:dyDescent="0.25">
      <c r="B48" s="17"/>
      <c r="C48" s="17"/>
      <c r="D48" s="17"/>
      <c r="E48" s="13"/>
      <c r="F48" s="13"/>
      <c r="G48" s="13"/>
      <c r="H48" s="13"/>
      <c r="I48" s="13"/>
      <c r="J48" s="13"/>
    </row>
    <row r="49" spans="1:19" x14ac:dyDescent="0.25">
      <c r="B49" s="17"/>
      <c r="C49" s="17"/>
      <c r="D49" s="17"/>
      <c r="E49" s="13"/>
      <c r="F49" s="13"/>
      <c r="G49" s="13"/>
      <c r="H49" s="13"/>
      <c r="I49" s="13"/>
      <c r="J49" s="13"/>
    </row>
    <row r="50" spans="1:19" x14ac:dyDescent="0.25">
      <c r="A50" s="16" t="s">
        <v>55</v>
      </c>
      <c r="E50" s="13"/>
      <c r="F50" s="13"/>
      <c r="G50" s="13"/>
      <c r="H50" s="13"/>
      <c r="I50" s="13"/>
      <c r="J50" s="13"/>
    </row>
    <row r="51" spans="1:19" ht="62.25" customHeight="1" x14ac:dyDescent="0.25">
      <c r="B51" s="70"/>
      <c r="C51" s="71"/>
      <c r="D51" s="71"/>
      <c r="E51" s="72"/>
      <c r="F51" s="13"/>
      <c r="G51" s="13"/>
      <c r="H51" s="13"/>
      <c r="I51" s="13"/>
      <c r="J51" s="13"/>
    </row>
    <row r="52" spans="1:19" ht="17.25" x14ac:dyDescent="0.25">
      <c r="B52" s="3"/>
      <c r="C52" s="3"/>
      <c r="D52" s="3"/>
      <c r="E52" s="13"/>
      <c r="F52" s="13"/>
      <c r="G52" s="13"/>
      <c r="H52" s="13"/>
      <c r="I52" s="13"/>
      <c r="J52" s="13"/>
    </row>
    <row r="53" spans="1:19" x14ac:dyDescent="0.25">
      <c r="A53" s="7" t="s">
        <v>56</v>
      </c>
    </row>
    <row r="55" spans="1:19" ht="43.5" customHeight="1" x14ac:dyDescent="0.25">
      <c r="B55" s="73" t="s">
        <v>99</v>
      </c>
      <c r="C55" s="37" t="s">
        <v>100</v>
      </c>
      <c r="D55" s="37" t="s">
        <v>101</v>
      </c>
      <c r="E55" s="64" t="s">
        <v>102</v>
      </c>
      <c r="F55" s="64"/>
      <c r="G55" s="64"/>
      <c r="H55" s="64" t="s">
        <v>103</v>
      </c>
      <c r="I55" s="64"/>
      <c r="J55" s="64"/>
      <c r="K55" s="64" t="s">
        <v>104</v>
      </c>
      <c r="L55" s="64"/>
      <c r="M55" s="64"/>
      <c r="N55" s="64" t="s">
        <v>105</v>
      </c>
      <c r="O55" s="64"/>
      <c r="P55" s="64"/>
      <c r="Q55" s="69" t="s">
        <v>106</v>
      </c>
      <c r="R55" s="69"/>
      <c r="S55" s="69"/>
    </row>
    <row r="56" spans="1:19" ht="30" customHeight="1" x14ac:dyDescent="0.25">
      <c r="B56" s="73"/>
      <c r="C56" s="37" t="s">
        <v>35</v>
      </c>
      <c r="D56" s="37" t="s">
        <v>36</v>
      </c>
      <c r="E56" s="35" t="s">
        <v>0</v>
      </c>
      <c r="F56" s="35" t="s">
        <v>1</v>
      </c>
      <c r="G56" s="35" t="s">
        <v>3</v>
      </c>
      <c r="H56" s="35" t="s">
        <v>0</v>
      </c>
      <c r="I56" s="35" t="s">
        <v>1</v>
      </c>
      <c r="J56" s="35" t="s">
        <v>3</v>
      </c>
      <c r="K56" s="35" t="s">
        <v>39</v>
      </c>
      <c r="L56" s="35" t="s">
        <v>38</v>
      </c>
      <c r="M56" s="35" t="s">
        <v>37</v>
      </c>
      <c r="N56" s="35" t="s">
        <v>39</v>
      </c>
      <c r="O56" s="35" t="s">
        <v>38</v>
      </c>
      <c r="P56" s="35" t="s">
        <v>37</v>
      </c>
      <c r="Q56" s="36" t="s">
        <v>0</v>
      </c>
      <c r="R56" s="36" t="s">
        <v>1</v>
      </c>
      <c r="S56" s="36" t="s">
        <v>3</v>
      </c>
    </row>
    <row r="57" spans="1:19" ht="27" x14ac:dyDescent="0.25">
      <c r="B57" s="42" t="s">
        <v>110</v>
      </c>
      <c r="C57" s="44">
        <v>335405.8</v>
      </c>
      <c r="D57" s="44">
        <v>410391.3</v>
      </c>
      <c r="E57" s="47"/>
      <c r="F57" s="47"/>
      <c r="G57" s="47"/>
      <c r="H57" s="47">
        <f>H19-F19</f>
        <v>102216.23972000001</v>
      </c>
      <c r="I57" s="53">
        <f>I19-F19</f>
        <v>107989.62257000001</v>
      </c>
      <c r="J57" s="47">
        <f>J19-F19</f>
        <v>113008.86728000001</v>
      </c>
      <c r="K57" s="49">
        <f>C57+E57+H57</f>
        <v>437622.03972</v>
      </c>
      <c r="L57" s="49">
        <f>C57+F57+I57</f>
        <v>443395.42257</v>
      </c>
      <c r="M57" s="49">
        <f>C57+G57+J57</f>
        <v>448414.66727999999</v>
      </c>
      <c r="N57" s="26"/>
      <c r="O57" s="26"/>
      <c r="P57" s="26"/>
      <c r="Q57" s="54">
        <f>K57+N57</f>
        <v>437622.03972</v>
      </c>
      <c r="R57" s="54">
        <f>L57+O57</f>
        <v>443395.42257</v>
      </c>
      <c r="S57" s="54">
        <f>M57+P57</f>
        <v>448414.66727999999</v>
      </c>
    </row>
    <row r="58" spans="1:19" ht="27" x14ac:dyDescent="0.25">
      <c r="B58" s="42" t="s">
        <v>111</v>
      </c>
      <c r="C58" s="45">
        <v>82490</v>
      </c>
      <c r="D58" s="44">
        <v>52358.6</v>
      </c>
      <c r="E58" s="47"/>
      <c r="F58" s="47"/>
      <c r="G58" s="47"/>
      <c r="H58" s="47">
        <f>H20-F20</f>
        <v>-41799.1</v>
      </c>
      <c r="I58" s="47">
        <f>I20-F20</f>
        <v>-41257.4</v>
      </c>
      <c r="J58" s="47">
        <f>J20-F20</f>
        <v>-40848.800000000003</v>
      </c>
      <c r="K58" s="49">
        <f t="shared" ref="K58:K79" si="0">C58+E58+H58</f>
        <v>40690.9</v>
      </c>
      <c r="L58" s="49">
        <f t="shared" ref="L58:L79" si="1">C58+F58+I58</f>
        <v>41232.6</v>
      </c>
      <c r="M58" s="49">
        <f t="shared" ref="M58:M79" si="2">C58+G58+J58</f>
        <v>41641.199999999997</v>
      </c>
      <c r="N58" s="26"/>
      <c r="O58" s="26"/>
      <c r="P58" s="26"/>
      <c r="Q58" s="54">
        <f t="shared" ref="Q58:Q79" si="3">K58+N58</f>
        <v>40690.9</v>
      </c>
      <c r="R58" s="54">
        <f t="shared" ref="R58:R79" si="4">L58+O58</f>
        <v>41232.6</v>
      </c>
      <c r="S58" s="54">
        <f t="shared" ref="S58:S79" si="5">M58+P58</f>
        <v>41641.199999999997</v>
      </c>
    </row>
    <row r="59" spans="1:19" ht="40.5" x14ac:dyDescent="0.25">
      <c r="B59" s="42" t="s">
        <v>112</v>
      </c>
      <c r="C59" s="45">
        <v>27840.6</v>
      </c>
      <c r="D59" s="45">
        <v>26911.3</v>
      </c>
      <c r="E59" s="47"/>
      <c r="F59" s="47"/>
      <c r="G59" s="47"/>
      <c r="H59" s="47">
        <f>H21-F21</f>
        <v>2335.6215000000011</v>
      </c>
      <c r="I59" s="47">
        <f>I21-F21</f>
        <v>2835.6840000000011</v>
      </c>
      <c r="J59" s="47">
        <f>J21-F21</f>
        <v>3212.8070000000007</v>
      </c>
      <c r="K59" s="49">
        <f t="shared" si="0"/>
        <v>30176.2215</v>
      </c>
      <c r="L59" s="49">
        <f t="shared" si="1"/>
        <v>30676.284</v>
      </c>
      <c r="M59" s="49">
        <f t="shared" si="2"/>
        <v>31053.406999999999</v>
      </c>
      <c r="N59" s="26"/>
      <c r="O59" s="26"/>
      <c r="P59" s="26"/>
      <c r="Q59" s="54">
        <f t="shared" si="3"/>
        <v>30176.2215</v>
      </c>
      <c r="R59" s="54">
        <f t="shared" si="4"/>
        <v>30676.284</v>
      </c>
      <c r="S59" s="54">
        <f t="shared" si="5"/>
        <v>31053.406999999999</v>
      </c>
    </row>
    <row r="60" spans="1:19" x14ac:dyDescent="0.25">
      <c r="B60" s="42" t="s">
        <v>113</v>
      </c>
      <c r="C60" s="44">
        <v>241859.1</v>
      </c>
      <c r="D60" s="44">
        <v>271096.2</v>
      </c>
      <c r="E60" s="47">
        <f t="shared" ref="E60:E78" si="6">H22-F22</f>
        <v>34057.800000000017</v>
      </c>
      <c r="F60" s="47">
        <f t="shared" ref="F60:F78" si="7">I22-F22</f>
        <v>34057.800000000017</v>
      </c>
      <c r="G60" s="47">
        <f t="shared" ref="G60:G78" si="8">J22-F22</f>
        <v>34057.800000000017</v>
      </c>
      <c r="H60" s="53"/>
      <c r="I60" s="53"/>
      <c r="J60" s="53"/>
      <c r="K60" s="49">
        <f t="shared" si="0"/>
        <v>275916.90000000002</v>
      </c>
      <c r="L60" s="49">
        <f t="shared" si="1"/>
        <v>275916.90000000002</v>
      </c>
      <c r="M60" s="49">
        <f t="shared" si="2"/>
        <v>275916.90000000002</v>
      </c>
      <c r="N60" s="26"/>
      <c r="O60" s="26"/>
      <c r="P60" s="26"/>
      <c r="Q60" s="54">
        <f t="shared" si="3"/>
        <v>275916.90000000002</v>
      </c>
      <c r="R60" s="54">
        <f t="shared" si="4"/>
        <v>275916.90000000002</v>
      </c>
      <c r="S60" s="54">
        <f t="shared" si="5"/>
        <v>275916.90000000002</v>
      </c>
    </row>
    <row r="61" spans="1:19" x14ac:dyDescent="0.25">
      <c r="B61" s="42" t="s">
        <v>114</v>
      </c>
      <c r="C61" s="44">
        <v>7505.9</v>
      </c>
      <c r="D61" s="44">
        <v>5912.1</v>
      </c>
      <c r="E61" s="47">
        <f t="shared" si="6"/>
        <v>-1081.2999999999993</v>
      </c>
      <c r="F61" s="47">
        <f t="shared" si="7"/>
        <v>-1081.2999999999993</v>
      </c>
      <c r="G61" s="47">
        <f t="shared" si="8"/>
        <v>-1081.2999999999993</v>
      </c>
      <c r="H61" s="53"/>
      <c r="I61" s="53"/>
      <c r="J61" s="53"/>
      <c r="K61" s="49">
        <f t="shared" si="0"/>
        <v>6424.6</v>
      </c>
      <c r="L61" s="49">
        <f t="shared" si="1"/>
        <v>6424.6</v>
      </c>
      <c r="M61" s="49">
        <f t="shared" si="2"/>
        <v>6424.6</v>
      </c>
      <c r="N61" s="26"/>
      <c r="O61" s="26"/>
      <c r="P61" s="26"/>
      <c r="Q61" s="54">
        <f t="shared" si="3"/>
        <v>6424.6</v>
      </c>
      <c r="R61" s="54">
        <f t="shared" si="4"/>
        <v>6424.6</v>
      </c>
      <c r="S61" s="54">
        <f t="shared" si="5"/>
        <v>6424.6</v>
      </c>
    </row>
    <row r="62" spans="1:19" x14ac:dyDescent="0.25">
      <c r="B62" s="42" t="s">
        <v>115</v>
      </c>
      <c r="C62" s="44">
        <v>2141.8000000000002</v>
      </c>
      <c r="D62" s="44">
        <v>3194.1</v>
      </c>
      <c r="E62" s="47">
        <f t="shared" si="6"/>
        <v>1118.5999999999999</v>
      </c>
      <c r="F62" s="47">
        <f t="shared" si="7"/>
        <v>1118.5999999999999</v>
      </c>
      <c r="G62" s="47">
        <f t="shared" si="8"/>
        <v>1118.5999999999999</v>
      </c>
      <c r="H62" s="53"/>
      <c r="I62" s="53"/>
      <c r="J62" s="53"/>
      <c r="K62" s="49">
        <f t="shared" si="0"/>
        <v>3260.4</v>
      </c>
      <c r="L62" s="49">
        <f t="shared" si="1"/>
        <v>3260.4</v>
      </c>
      <c r="M62" s="49">
        <f t="shared" si="2"/>
        <v>3260.4</v>
      </c>
      <c r="N62" s="26"/>
      <c r="O62" s="26"/>
      <c r="P62" s="26"/>
      <c r="Q62" s="54">
        <f t="shared" si="3"/>
        <v>3260.4</v>
      </c>
      <c r="R62" s="54">
        <f t="shared" si="4"/>
        <v>3260.4</v>
      </c>
      <c r="S62" s="54">
        <f t="shared" si="5"/>
        <v>3260.4</v>
      </c>
    </row>
    <row r="63" spans="1:19" x14ac:dyDescent="0.25">
      <c r="B63" s="42" t="s">
        <v>116</v>
      </c>
      <c r="C63" s="45">
        <v>80</v>
      </c>
      <c r="D63" s="45">
        <v>80</v>
      </c>
      <c r="E63" s="47">
        <f t="shared" si="6"/>
        <v>8</v>
      </c>
      <c r="F63" s="47">
        <f t="shared" si="7"/>
        <v>8</v>
      </c>
      <c r="G63" s="47">
        <f t="shared" si="8"/>
        <v>8</v>
      </c>
      <c r="H63" s="53"/>
      <c r="I63" s="53"/>
      <c r="J63" s="53"/>
      <c r="K63" s="49">
        <f t="shared" si="0"/>
        <v>88</v>
      </c>
      <c r="L63" s="49">
        <f t="shared" si="1"/>
        <v>88</v>
      </c>
      <c r="M63" s="49">
        <f t="shared" si="2"/>
        <v>88</v>
      </c>
      <c r="N63" s="26"/>
      <c r="O63" s="26"/>
      <c r="P63" s="26"/>
      <c r="Q63" s="54">
        <f t="shared" si="3"/>
        <v>88</v>
      </c>
      <c r="R63" s="54">
        <f t="shared" si="4"/>
        <v>88</v>
      </c>
      <c r="S63" s="54">
        <f t="shared" si="5"/>
        <v>88</v>
      </c>
    </row>
    <row r="64" spans="1:19" ht="27" x14ac:dyDescent="0.25">
      <c r="B64" s="42" t="s">
        <v>117</v>
      </c>
      <c r="C64" s="45">
        <v>2000</v>
      </c>
      <c r="D64" s="45">
        <v>2000</v>
      </c>
      <c r="E64" s="47">
        <f t="shared" si="6"/>
        <v>0</v>
      </c>
      <c r="F64" s="47">
        <f t="shared" si="7"/>
        <v>0</v>
      </c>
      <c r="G64" s="47">
        <f t="shared" si="8"/>
        <v>0</v>
      </c>
      <c r="H64" s="53"/>
      <c r="I64" s="53"/>
      <c r="J64" s="53"/>
      <c r="K64" s="49">
        <f t="shared" si="0"/>
        <v>2000</v>
      </c>
      <c r="L64" s="49">
        <f t="shared" si="1"/>
        <v>2000</v>
      </c>
      <c r="M64" s="49">
        <f t="shared" si="2"/>
        <v>2000</v>
      </c>
      <c r="N64" s="26"/>
      <c r="O64" s="26"/>
      <c r="P64" s="26"/>
      <c r="Q64" s="54">
        <f t="shared" si="3"/>
        <v>2000</v>
      </c>
      <c r="R64" s="54">
        <f t="shared" si="4"/>
        <v>2000</v>
      </c>
      <c r="S64" s="54">
        <f t="shared" si="5"/>
        <v>2000</v>
      </c>
    </row>
    <row r="65" spans="2:19" x14ac:dyDescent="0.25">
      <c r="B65" s="42" t="s">
        <v>118</v>
      </c>
      <c r="C65" s="45">
        <v>2204</v>
      </c>
      <c r="D65" s="45">
        <v>3634</v>
      </c>
      <c r="E65" s="47">
        <f>H27-F27</f>
        <v>12983.4</v>
      </c>
      <c r="F65" s="47">
        <f>I27-F27</f>
        <v>12983.4</v>
      </c>
      <c r="G65" s="47">
        <f>J27-F27</f>
        <v>12983.4</v>
      </c>
      <c r="H65" s="47"/>
      <c r="I65" s="47"/>
      <c r="J65" s="47"/>
      <c r="K65" s="49">
        <f t="shared" si="0"/>
        <v>15187.4</v>
      </c>
      <c r="L65" s="49">
        <f t="shared" si="1"/>
        <v>15187.4</v>
      </c>
      <c r="M65" s="49">
        <f t="shared" si="2"/>
        <v>15187.4</v>
      </c>
      <c r="N65" s="26"/>
      <c r="O65" s="26"/>
      <c r="P65" s="26"/>
      <c r="Q65" s="54">
        <f t="shared" si="3"/>
        <v>15187.4</v>
      </c>
      <c r="R65" s="54">
        <f t="shared" si="4"/>
        <v>15187.4</v>
      </c>
      <c r="S65" s="54">
        <f t="shared" si="5"/>
        <v>15187.4</v>
      </c>
    </row>
    <row r="66" spans="2:19" ht="27" x14ac:dyDescent="0.25">
      <c r="B66" s="42" t="s">
        <v>119</v>
      </c>
      <c r="C66" s="45">
        <v>2587.4</v>
      </c>
      <c r="D66" s="45">
        <v>3444.3</v>
      </c>
      <c r="E66" s="47">
        <f t="shared" si="6"/>
        <v>856.90000000000009</v>
      </c>
      <c r="F66" s="47">
        <f t="shared" si="7"/>
        <v>856.90000000000009</v>
      </c>
      <c r="G66" s="47">
        <f t="shared" si="8"/>
        <v>856.90000000000009</v>
      </c>
      <c r="H66" s="53"/>
      <c r="I66" s="53"/>
      <c r="J66" s="53"/>
      <c r="K66" s="49">
        <f t="shared" si="0"/>
        <v>3444.3</v>
      </c>
      <c r="L66" s="49">
        <f t="shared" si="1"/>
        <v>3444.3</v>
      </c>
      <c r="M66" s="49">
        <f t="shared" si="2"/>
        <v>3444.3</v>
      </c>
      <c r="N66" s="26"/>
      <c r="O66" s="26"/>
      <c r="P66" s="26"/>
      <c r="Q66" s="54">
        <f t="shared" si="3"/>
        <v>3444.3</v>
      </c>
      <c r="R66" s="54">
        <f t="shared" si="4"/>
        <v>3444.3</v>
      </c>
      <c r="S66" s="54">
        <f t="shared" si="5"/>
        <v>3444.3</v>
      </c>
    </row>
    <row r="67" spans="2:19" ht="40.5" x14ac:dyDescent="0.25">
      <c r="B67" s="42" t="s">
        <v>120</v>
      </c>
      <c r="C67" s="45">
        <v>150</v>
      </c>
      <c r="D67" s="45">
        <v>550</v>
      </c>
      <c r="E67" s="47">
        <f t="shared" si="6"/>
        <v>452.9</v>
      </c>
      <c r="F67" s="47">
        <f t="shared" si="7"/>
        <v>452.9</v>
      </c>
      <c r="G67" s="47">
        <f t="shared" si="8"/>
        <v>452.9</v>
      </c>
      <c r="H67" s="53"/>
      <c r="I67" s="53"/>
      <c r="J67" s="53"/>
      <c r="K67" s="49">
        <f t="shared" si="0"/>
        <v>602.9</v>
      </c>
      <c r="L67" s="49">
        <f t="shared" si="1"/>
        <v>602.9</v>
      </c>
      <c r="M67" s="49">
        <f t="shared" si="2"/>
        <v>602.9</v>
      </c>
      <c r="N67" s="26"/>
      <c r="O67" s="26"/>
      <c r="P67" s="26"/>
      <c r="Q67" s="54">
        <f t="shared" si="3"/>
        <v>602.9</v>
      </c>
      <c r="R67" s="54">
        <f t="shared" si="4"/>
        <v>602.9</v>
      </c>
      <c r="S67" s="54">
        <f t="shared" si="5"/>
        <v>602.9</v>
      </c>
    </row>
    <row r="68" spans="2:19" ht="27" x14ac:dyDescent="0.25">
      <c r="B68" s="42" t="s">
        <v>121</v>
      </c>
      <c r="C68" s="45">
        <v>250</v>
      </c>
      <c r="D68" s="45">
        <v>900</v>
      </c>
      <c r="E68" s="47">
        <f t="shared" si="6"/>
        <v>650</v>
      </c>
      <c r="F68" s="47">
        <f t="shared" si="7"/>
        <v>650</v>
      </c>
      <c r="G68" s="47">
        <f t="shared" si="8"/>
        <v>650</v>
      </c>
      <c r="H68" s="53"/>
      <c r="I68" s="53"/>
      <c r="J68" s="53"/>
      <c r="K68" s="49">
        <f t="shared" si="0"/>
        <v>900</v>
      </c>
      <c r="L68" s="49">
        <f t="shared" si="1"/>
        <v>900</v>
      </c>
      <c r="M68" s="49">
        <f t="shared" si="2"/>
        <v>900</v>
      </c>
      <c r="N68" s="26"/>
      <c r="O68" s="26"/>
      <c r="P68" s="26"/>
      <c r="Q68" s="54">
        <f t="shared" si="3"/>
        <v>900</v>
      </c>
      <c r="R68" s="54">
        <f t="shared" si="4"/>
        <v>900</v>
      </c>
      <c r="S68" s="54">
        <f t="shared" si="5"/>
        <v>900</v>
      </c>
    </row>
    <row r="69" spans="2:19" ht="27" x14ac:dyDescent="0.25">
      <c r="B69" s="42" t="s">
        <v>123</v>
      </c>
      <c r="C69" s="45">
        <v>7953.8</v>
      </c>
      <c r="D69" s="45">
        <v>8554.7999999999993</v>
      </c>
      <c r="E69" s="47">
        <f t="shared" si="6"/>
        <v>10556.2</v>
      </c>
      <c r="F69" s="47">
        <f t="shared" si="7"/>
        <v>10556.2</v>
      </c>
      <c r="G69" s="47">
        <f t="shared" si="8"/>
        <v>10556.2</v>
      </c>
      <c r="H69" s="53"/>
      <c r="I69" s="53"/>
      <c r="J69" s="53"/>
      <c r="K69" s="49">
        <f t="shared" si="0"/>
        <v>18510</v>
      </c>
      <c r="L69" s="49">
        <f t="shared" si="1"/>
        <v>18510</v>
      </c>
      <c r="M69" s="49">
        <f t="shared" si="2"/>
        <v>18510</v>
      </c>
      <c r="N69" s="26"/>
      <c r="O69" s="26"/>
      <c r="P69" s="26"/>
      <c r="Q69" s="54">
        <f t="shared" si="3"/>
        <v>18510</v>
      </c>
      <c r="R69" s="54">
        <f t="shared" si="4"/>
        <v>18510</v>
      </c>
      <c r="S69" s="54">
        <f t="shared" si="5"/>
        <v>18510</v>
      </c>
    </row>
    <row r="70" spans="2:19" x14ac:dyDescent="0.25">
      <c r="B70" s="42" t="s">
        <v>122</v>
      </c>
      <c r="C70" s="45">
        <v>300</v>
      </c>
      <c r="D70" s="45">
        <v>300</v>
      </c>
      <c r="E70" s="47">
        <f t="shared" si="6"/>
        <v>5.1000000000000227</v>
      </c>
      <c r="F70" s="47">
        <f t="shared" si="7"/>
        <v>5.1000000000000227</v>
      </c>
      <c r="G70" s="47">
        <f t="shared" si="8"/>
        <v>5.1000000000000227</v>
      </c>
      <c r="H70" s="53"/>
      <c r="I70" s="53"/>
      <c r="J70" s="53"/>
      <c r="K70" s="49">
        <f t="shared" si="0"/>
        <v>305.10000000000002</v>
      </c>
      <c r="L70" s="49">
        <f t="shared" si="1"/>
        <v>305.10000000000002</v>
      </c>
      <c r="M70" s="49">
        <f t="shared" si="2"/>
        <v>305.10000000000002</v>
      </c>
      <c r="N70" s="26"/>
      <c r="O70" s="26"/>
      <c r="P70" s="26"/>
      <c r="Q70" s="54">
        <f t="shared" si="3"/>
        <v>305.10000000000002</v>
      </c>
      <c r="R70" s="54">
        <f t="shared" si="4"/>
        <v>305.10000000000002</v>
      </c>
      <c r="S70" s="54">
        <f t="shared" si="5"/>
        <v>305.10000000000002</v>
      </c>
    </row>
    <row r="71" spans="2:19" ht="27" x14ac:dyDescent="0.25">
      <c r="B71" s="42" t="s">
        <v>124</v>
      </c>
      <c r="C71" s="45">
        <v>5745</v>
      </c>
      <c r="D71" s="45">
        <v>6625</v>
      </c>
      <c r="E71" s="47">
        <f t="shared" si="6"/>
        <v>880</v>
      </c>
      <c r="F71" s="47">
        <f t="shared" si="7"/>
        <v>880</v>
      </c>
      <c r="G71" s="47">
        <f t="shared" si="8"/>
        <v>880</v>
      </c>
      <c r="H71" s="53"/>
      <c r="I71" s="53"/>
      <c r="J71" s="53"/>
      <c r="K71" s="49">
        <f t="shared" si="0"/>
        <v>6625</v>
      </c>
      <c r="L71" s="49">
        <f t="shared" si="1"/>
        <v>6625</v>
      </c>
      <c r="M71" s="49">
        <f t="shared" si="2"/>
        <v>6625</v>
      </c>
      <c r="N71" s="26"/>
      <c r="O71" s="26"/>
      <c r="P71" s="26"/>
      <c r="Q71" s="54">
        <f t="shared" si="3"/>
        <v>6625</v>
      </c>
      <c r="R71" s="54">
        <f t="shared" si="4"/>
        <v>6625</v>
      </c>
      <c r="S71" s="54">
        <f t="shared" si="5"/>
        <v>6625</v>
      </c>
    </row>
    <row r="72" spans="2:19" ht="27" x14ac:dyDescent="0.25">
      <c r="B72" s="42" t="s">
        <v>125</v>
      </c>
      <c r="C72" s="45">
        <v>2054</v>
      </c>
      <c r="D72" s="45">
        <v>1934</v>
      </c>
      <c r="E72" s="47">
        <f t="shared" si="6"/>
        <v>-120</v>
      </c>
      <c r="F72" s="47">
        <f t="shared" si="7"/>
        <v>-120</v>
      </c>
      <c r="G72" s="47">
        <f t="shared" si="8"/>
        <v>-120</v>
      </c>
      <c r="H72" s="53"/>
      <c r="I72" s="53"/>
      <c r="J72" s="53"/>
      <c r="K72" s="49">
        <f t="shared" si="0"/>
        <v>1934</v>
      </c>
      <c r="L72" s="49">
        <f t="shared" si="1"/>
        <v>1934</v>
      </c>
      <c r="M72" s="49">
        <f t="shared" si="2"/>
        <v>1934</v>
      </c>
      <c r="N72" s="26"/>
      <c r="O72" s="26"/>
      <c r="P72" s="26"/>
      <c r="Q72" s="54">
        <f t="shared" si="3"/>
        <v>1934</v>
      </c>
      <c r="R72" s="54">
        <f t="shared" si="4"/>
        <v>1934</v>
      </c>
      <c r="S72" s="54">
        <f t="shared" si="5"/>
        <v>1934</v>
      </c>
    </row>
    <row r="73" spans="2:19" ht="27" x14ac:dyDescent="0.25">
      <c r="B73" s="42" t="s">
        <v>126</v>
      </c>
      <c r="C73" s="45"/>
      <c r="D73" s="45">
        <v>1869.1</v>
      </c>
      <c r="E73" s="47">
        <f t="shared" si="6"/>
        <v>1869.1</v>
      </c>
      <c r="F73" s="47">
        <f t="shared" si="7"/>
        <v>1869.1</v>
      </c>
      <c r="G73" s="47">
        <f t="shared" si="8"/>
        <v>1869.1</v>
      </c>
      <c r="H73" s="53"/>
      <c r="I73" s="53"/>
      <c r="J73" s="53"/>
      <c r="K73" s="49">
        <f t="shared" si="0"/>
        <v>1869.1</v>
      </c>
      <c r="L73" s="49">
        <f t="shared" si="1"/>
        <v>1869.1</v>
      </c>
      <c r="M73" s="49">
        <f t="shared" si="2"/>
        <v>1869.1</v>
      </c>
      <c r="N73" s="26"/>
      <c r="O73" s="26"/>
      <c r="P73" s="26"/>
      <c r="Q73" s="54">
        <f t="shared" si="3"/>
        <v>1869.1</v>
      </c>
      <c r="R73" s="54">
        <f t="shared" si="4"/>
        <v>1869.1</v>
      </c>
      <c r="S73" s="54">
        <f t="shared" si="5"/>
        <v>1869.1</v>
      </c>
    </row>
    <row r="74" spans="2:19" ht="40.5" x14ac:dyDescent="0.25">
      <c r="B74" s="42" t="s">
        <v>127</v>
      </c>
      <c r="C74" s="45">
        <v>1300</v>
      </c>
      <c r="D74" s="45">
        <v>1000</v>
      </c>
      <c r="E74" s="47">
        <f t="shared" si="6"/>
        <v>200</v>
      </c>
      <c r="F74" s="47">
        <f t="shared" si="7"/>
        <v>200</v>
      </c>
      <c r="G74" s="47">
        <f t="shared" si="8"/>
        <v>200</v>
      </c>
      <c r="H74" s="53"/>
      <c r="I74" s="53"/>
      <c r="J74" s="53"/>
      <c r="K74" s="49">
        <f t="shared" si="0"/>
        <v>1500</v>
      </c>
      <c r="L74" s="49">
        <f t="shared" si="1"/>
        <v>1500</v>
      </c>
      <c r="M74" s="49">
        <f t="shared" si="2"/>
        <v>1500</v>
      </c>
      <c r="N74" s="26"/>
      <c r="O74" s="26"/>
      <c r="P74" s="26"/>
      <c r="Q74" s="54">
        <f t="shared" si="3"/>
        <v>1500</v>
      </c>
      <c r="R74" s="54">
        <f t="shared" si="4"/>
        <v>1500</v>
      </c>
      <c r="S74" s="54">
        <f t="shared" si="5"/>
        <v>1500</v>
      </c>
    </row>
    <row r="75" spans="2:19" ht="27" x14ac:dyDescent="0.25">
      <c r="B75" s="42" t="s">
        <v>133</v>
      </c>
      <c r="C75" s="45">
        <v>885.5</v>
      </c>
      <c r="D75" s="45">
        <v>1235</v>
      </c>
      <c r="E75" s="47">
        <f t="shared" si="6"/>
        <v>714.5</v>
      </c>
      <c r="F75" s="47">
        <f t="shared" si="7"/>
        <v>714.5</v>
      </c>
      <c r="G75" s="47">
        <f t="shared" si="8"/>
        <v>714.5</v>
      </c>
      <c r="H75" s="53"/>
      <c r="I75" s="53"/>
      <c r="J75" s="53"/>
      <c r="K75" s="49">
        <f t="shared" si="0"/>
        <v>1600</v>
      </c>
      <c r="L75" s="49">
        <f t="shared" si="1"/>
        <v>1600</v>
      </c>
      <c r="M75" s="49">
        <f t="shared" si="2"/>
        <v>1600</v>
      </c>
      <c r="N75" s="26"/>
      <c r="O75" s="26"/>
      <c r="P75" s="26"/>
      <c r="Q75" s="54">
        <f t="shared" si="3"/>
        <v>1600</v>
      </c>
      <c r="R75" s="54">
        <f t="shared" si="4"/>
        <v>1600</v>
      </c>
      <c r="S75" s="54">
        <f t="shared" si="5"/>
        <v>1600</v>
      </c>
    </row>
    <row r="76" spans="2:19" x14ac:dyDescent="0.25">
      <c r="B76" s="42" t="s">
        <v>134</v>
      </c>
      <c r="C76" s="45">
        <v>1533.7</v>
      </c>
      <c r="D76" s="45">
        <v>1878</v>
      </c>
      <c r="E76" s="47">
        <f t="shared" si="6"/>
        <v>386.29999999999995</v>
      </c>
      <c r="F76" s="47">
        <f t="shared" si="7"/>
        <v>386.29999999999995</v>
      </c>
      <c r="G76" s="47">
        <f t="shared" si="8"/>
        <v>386.29999999999995</v>
      </c>
      <c r="H76" s="53"/>
      <c r="I76" s="53"/>
      <c r="J76" s="53"/>
      <c r="K76" s="49">
        <f t="shared" si="0"/>
        <v>1920</v>
      </c>
      <c r="L76" s="49">
        <f t="shared" si="1"/>
        <v>1920</v>
      </c>
      <c r="M76" s="49">
        <f t="shared" si="2"/>
        <v>1920</v>
      </c>
      <c r="N76" s="26"/>
      <c r="O76" s="26"/>
      <c r="P76" s="26"/>
      <c r="Q76" s="54">
        <f t="shared" si="3"/>
        <v>1920</v>
      </c>
      <c r="R76" s="54">
        <f t="shared" si="4"/>
        <v>1920</v>
      </c>
      <c r="S76" s="54">
        <f t="shared" si="5"/>
        <v>1920</v>
      </c>
    </row>
    <row r="77" spans="2:19" ht="27" x14ac:dyDescent="0.25">
      <c r="B77" s="42" t="s">
        <v>130</v>
      </c>
      <c r="C77" s="45">
        <v>319</v>
      </c>
      <c r="D77" s="45">
        <v>323</v>
      </c>
      <c r="E77" s="47">
        <f t="shared" si="6"/>
        <v>322</v>
      </c>
      <c r="F77" s="47">
        <f t="shared" si="7"/>
        <v>322</v>
      </c>
      <c r="G77" s="47">
        <f t="shared" si="8"/>
        <v>322</v>
      </c>
      <c r="H77" s="53"/>
      <c r="I77" s="53"/>
      <c r="J77" s="53"/>
      <c r="K77" s="49">
        <f t="shared" si="0"/>
        <v>641</v>
      </c>
      <c r="L77" s="49">
        <f t="shared" si="1"/>
        <v>641</v>
      </c>
      <c r="M77" s="49">
        <f t="shared" si="2"/>
        <v>641</v>
      </c>
      <c r="N77" s="26"/>
      <c r="O77" s="26"/>
      <c r="P77" s="26"/>
      <c r="Q77" s="54">
        <f t="shared" si="3"/>
        <v>641</v>
      </c>
      <c r="R77" s="54">
        <f t="shared" si="4"/>
        <v>641</v>
      </c>
      <c r="S77" s="54">
        <f t="shared" si="5"/>
        <v>641</v>
      </c>
    </row>
    <row r="78" spans="2:19" ht="27" x14ac:dyDescent="0.25">
      <c r="B78" s="42" t="s">
        <v>129</v>
      </c>
      <c r="C78" s="45">
        <v>200</v>
      </c>
      <c r="D78" s="45"/>
      <c r="E78" s="47">
        <f t="shared" si="6"/>
        <v>-200</v>
      </c>
      <c r="F78" s="47">
        <f t="shared" si="7"/>
        <v>-200</v>
      </c>
      <c r="G78" s="47">
        <f t="shared" si="8"/>
        <v>-200</v>
      </c>
      <c r="H78" s="53"/>
      <c r="I78" s="53"/>
      <c r="J78" s="53"/>
      <c r="K78" s="49">
        <f t="shared" si="0"/>
        <v>0</v>
      </c>
      <c r="L78" s="49">
        <f t="shared" si="1"/>
        <v>0</v>
      </c>
      <c r="M78" s="49">
        <f t="shared" si="2"/>
        <v>0</v>
      </c>
      <c r="N78" s="26"/>
      <c r="O78" s="26"/>
      <c r="P78" s="26"/>
      <c r="Q78" s="54">
        <f t="shared" si="3"/>
        <v>0</v>
      </c>
      <c r="R78" s="54">
        <f t="shared" si="4"/>
        <v>0</v>
      </c>
      <c r="S78" s="54">
        <f t="shared" si="5"/>
        <v>0</v>
      </c>
    </row>
    <row r="79" spans="2:19" x14ac:dyDescent="0.25">
      <c r="B79" s="42" t="s">
        <v>128</v>
      </c>
      <c r="C79" s="45">
        <v>5613.4</v>
      </c>
      <c r="D79" s="45">
        <v>6920.8</v>
      </c>
      <c r="E79" s="47"/>
      <c r="F79" s="47"/>
      <c r="G79" s="47"/>
      <c r="H79" s="47">
        <f>H41-F41</f>
        <v>2086.6000000000004</v>
      </c>
      <c r="I79" s="47">
        <f>I41-F41</f>
        <v>2086.6000000000004</v>
      </c>
      <c r="J79" s="47">
        <f>J41-F41</f>
        <v>2086.6000000000004</v>
      </c>
      <c r="K79" s="49">
        <f t="shared" si="0"/>
        <v>7700</v>
      </c>
      <c r="L79" s="49">
        <f t="shared" si="1"/>
        <v>7700</v>
      </c>
      <c r="M79" s="49">
        <f t="shared" si="2"/>
        <v>7700</v>
      </c>
      <c r="N79" s="26"/>
      <c r="O79" s="26"/>
      <c r="P79" s="26"/>
      <c r="Q79" s="54">
        <f t="shared" si="3"/>
        <v>7700</v>
      </c>
      <c r="R79" s="54">
        <f t="shared" si="4"/>
        <v>7700</v>
      </c>
      <c r="S79" s="54">
        <f t="shared" si="5"/>
        <v>7700</v>
      </c>
    </row>
    <row r="80" spans="2:19" ht="28.5" x14ac:dyDescent="0.25">
      <c r="B80" s="18" t="s">
        <v>73</v>
      </c>
      <c r="C80" s="51">
        <f t="shared" ref="C80:J80" si="9">SUM(C57:C79)</f>
        <v>730419.00000000012</v>
      </c>
      <c r="D80" s="48">
        <f t="shared" si="9"/>
        <v>811111.6</v>
      </c>
      <c r="E80" s="49">
        <f t="shared" si="9"/>
        <v>63659.500000000015</v>
      </c>
      <c r="F80" s="49">
        <f t="shared" si="9"/>
        <v>63659.500000000015</v>
      </c>
      <c r="G80" s="49">
        <f t="shared" si="9"/>
        <v>63659.500000000015</v>
      </c>
      <c r="H80" s="61">
        <f t="shared" si="9"/>
        <v>64839.361220000013</v>
      </c>
      <c r="I80" s="61">
        <f t="shared" si="9"/>
        <v>71654.506570000027</v>
      </c>
      <c r="J80" s="61">
        <f t="shared" si="9"/>
        <v>77459.474280000009</v>
      </c>
      <c r="K80" s="49">
        <f>C80+E80+H80</f>
        <v>858917.86122000008</v>
      </c>
      <c r="L80" s="49">
        <f>C80+F80+I80</f>
        <v>865733.0065700002</v>
      </c>
      <c r="M80" s="49">
        <f>C80+G80+J80</f>
        <v>871537.97428000008</v>
      </c>
      <c r="N80" s="4" t="s">
        <v>2</v>
      </c>
      <c r="O80" s="4" t="s">
        <v>2</v>
      </c>
      <c r="P80" s="4" t="s">
        <v>2</v>
      </c>
      <c r="Q80" s="34" t="s">
        <v>2</v>
      </c>
      <c r="R80" s="34" t="s">
        <v>2</v>
      </c>
      <c r="S80" s="34" t="s">
        <v>2</v>
      </c>
    </row>
    <row r="81" spans="2:19" ht="28.5" x14ac:dyDescent="0.25">
      <c r="B81" s="18" t="s">
        <v>60</v>
      </c>
      <c r="C81" s="52"/>
      <c r="D81" s="25"/>
      <c r="E81" s="19" t="s">
        <v>72</v>
      </c>
      <c r="F81" s="19" t="s">
        <v>72</v>
      </c>
      <c r="G81" s="19" t="s">
        <v>72</v>
      </c>
      <c r="H81" s="61" t="s">
        <v>72</v>
      </c>
      <c r="I81" s="61" t="s">
        <v>72</v>
      </c>
      <c r="J81" s="61" t="s">
        <v>72</v>
      </c>
      <c r="K81" s="19">
        <f>C81</f>
        <v>0</v>
      </c>
      <c r="L81" s="19">
        <f>C81</f>
        <v>0</v>
      </c>
      <c r="M81" s="19">
        <f>C81</f>
        <v>0</v>
      </c>
      <c r="N81" s="4" t="s">
        <v>2</v>
      </c>
      <c r="O81" s="4" t="s">
        <v>2</v>
      </c>
      <c r="P81" s="4" t="s">
        <v>2</v>
      </c>
      <c r="Q81" s="34" t="s">
        <v>2</v>
      </c>
      <c r="R81" s="34" t="s">
        <v>2</v>
      </c>
      <c r="S81" s="34" t="s">
        <v>2</v>
      </c>
    </row>
    <row r="82" spans="2:19" x14ac:dyDescent="0.25">
      <c r="B82" s="18" t="s">
        <v>61</v>
      </c>
      <c r="C82" s="49">
        <f>SUM(C57:C79)</f>
        <v>730419.00000000012</v>
      </c>
      <c r="D82" s="19">
        <f>SUM(D57:D79)</f>
        <v>811111.6</v>
      </c>
      <c r="E82" s="49">
        <f>E80</f>
        <v>63659.500000000015</v>
      </c>
      <c r="F82" s="49">
        <f t="shared" ref="F82:J82" si="10">F80</f>
        <v>63659.500000000015</v>
      </c>
      <c r="G82" s="49">
        <f t="shared" si="10"/>
        <v>63659.500000000015</v>
      </c>
      <c r="H82" s="61">
        <f t="shared" si="10"/>
        <v>64839.361220000013</v>
      </c>
      <c r="I82" s="61">
        <f t="shared" si="10"/>
        <v>71654.506570000027</v>
      </c>
      <c r="J82" s="61">
        <f t="shared" si="10"/>
        <v>77459.474280000009</v>
      </c>
      <c r="K82" s="50">
        <f>K80+K81</f>
        <v>858917.86122000008</v>
      </c>
      <c r="L82" s="50">
        <f t="shared" ref="L82:M82" si="11">L80+L81</f>
        <v>865733.0065700002</v>
      </c>
      <c r="M82" s="50">
        <f t="shared" si="11"/>
        <v>871537.97428000008</v>
      </c>
      <c r="N82" s="4">
        <f>SUM(N57:N79)</f>
        <v>0</v>
      </c>
      <c r="O82" s="4">
        <f>SUM(O57:O79)</f>
        <v>0</v>
      </c>
      <c r="P82" s="4">
        <f>SUM(P57:P79)</f>
        <v>0</v>
      </c>
      <c r="Q82" s="54">
        <f>K82+N82</f>
        <v>858917.86122000008</v>
      </c>
      <c r="R82" s="54">
        <f>L82+O82</f>
        <v>865733.0065700002</v>
      </c>
      <c r="S82" s="54">
        <f>M82+P82</f>
        <v>871537.97428000008</v>
      </c>
    </row>
  </sheetData>
  <mergeCells count="13">
    <mergeCell ref="K17:K18"/>
    <mergeCell ref="B17:B18"/>
    <mergeCell ref="C17:C18"/>
    <mergeCell ref="D17:D18"/>
    <mergeCell ref="E17:E18"/>
    <mergeCell ref="F17:J17"/>
    <mergeCell ref="N55:P55"/>
    <mergeCell ref="Q55:S55"/>
    <mergeCell ref="B51:E51"/>
    <mergeCell ref="B55:B56"/>
    <mergeCell ref="E55:G55"/>
    <mergeCell ref="H55:J55"/>
    <mergeCell ref="K55:M55"/>
  </mergeCells>
  <dataValidations count="4">
    <dataValidation showInputMessage="1" showErrorMessage="1" sqref="E19:E41"/>
    <dataValidation type="list" allowBlank="1" showInputMessage="1" showErrorMessage="1" sqref="D19:D41">
      <formula1>$V$2:$V$3</formula1>
    </dataValidation>
    <dataValidation type="list" allowBlank="1" showInputMessage="1" showErrorMessage="1" sqref="B13">
      <formula1>$U$2:$U$4</formula1>
    </dataValidation>
    <dataValidation type="custom" allowBlank="1" showInputMessage="1" showErrorMessage="1" sqref="N57:P79">
      <formula1>"-"</formula1>
    </dataValidation>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85725</xdr:colOff>
                    <xdr:row>47</xdr:row>
                    <xdr:rowOff>0</xdr:rowOff>
                  </from>
                  <to>
                    <xdr:col>2</xdr:col>
                    <xdr:colOff>1171575</xdr:colOff>
                    <xdr:row>48</xdr:row>
                    <xdr:rowOff>28575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85725</xdr:colOff>
                    <xdr:row>44</xdr:row>
                    <xdr:rowOff>171450</xdr:rowOff>
                  </from>
                  <to>
                    <xdr:col>2</xdr:col>
                    <xdr:colOff>1924050</xdr:colOff>
                    <xdr:row>46</xdr:row>
                    <xdr:rowOff>28575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85725</xdr:colOff>
                    <xdr:row>46</xdr:row>
                    <xdr:rowOff>28575</xdr:rowOff>
                  </from>
                  <to>
                    <xdr:col>2</xdr:col>
                    <xdr:colOff>1924050</xdr:colOff>
                    <xdr:row>47</xdr:row>
                    <xdr:rowOff>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95250</xdr:colOff>
                    <xdr:row>48</xdr:row>
                    <xdr:rowOff>9525</xdr:rowOff>
                  </from>
                  <to>
                    <xdr:col>2</xdr:col>
                    <xdr:colOff>571500</xdr:colOff>
                    <xdr:row>49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opLeftCell="A3" zoomScaleNormal="100" workbookViewId="0">
      <selection activeCell="F48" sqref="F48"/>
    </sheetView>
  </sheetViews>
  <sheetFormatPr defaultRowHeight="15" x14ac:dyDescent="0.25"/>
  <cols>
    <col min="1" max="1" width="6" customWidth="1"/>
    <col min="2" max="2" width="33.140625" customWidth="1"/>
    <col min="3" max="3" width="27.7109375" customWidth="1"/>
    <col min="4" max="4" width="31.5703125" customWidth="1"/>
    <col min="5" max="5" width="40" customWidth="1"/>
    <col min="6" max="6" width="24.5703125" customWidth="1"/>
    <col min="7" max="7" width="22.5703125" customWidth="1"/>
    <col min="8" max="9" width="10.42578125" customWidth="1"/>
    <col min="10" max="10" width="15.28515625" customWidth="1"/>
    <col min="11" max="11" width="18.42578125" bestFit="1" customWidth="1"/>
    <col min="12" max="12" width="7.85546875" customWidth="1"/>
    <col min="13" max="13" width="7.140625" bestFit="1" customWidth="1"/>
    <col min="14" max="14" width="9.5703125" customWidth="1"/>
    <col min="15" max="15" width="8.140625" customWidth="1"/>
    <col min="16" max="16" width="8" customWidth="1"/>
    <col min="17" max="19" width="9.28515625" bestFit="1" customWidth="1"/>
    <col min="21" max="23" width="0" hidden="1" customWidth="1"/>
  </cols>
  <sheetData>
    <row r="1" spans="1:23" ht="15.75" x14ac:dyDescent="0.25">
      <c r="A1" s="1" t="s">
        <v>71</v>
      </c>
      <c r="C1" s="1"/>
      <c r="D1" s="1"/>
      <c r="E1" s="1"/>
      <c r="F1" s="1"/>
      <c r="G1" s="1"/>
      <c r="H1" s="1"/>
      <c r="I1" s="1"/>
      <c r="J1" s="1"/>
      <c r="U1" s="5" t="s">
        <v>40</v>
      </c>
      <c r="V1" s="5" t="s">
        <v>41</v>
      </c>
      <c r="W1" s="5" t="s">
        <v>42</v>
      </c>
    </row>
    <row r="2" spans="1:23" x14ac:dyDescent="0.25">
      <c r="A2" s="6"/>
      <c r="C2" s="6"/>
      <c r="D2" s="6"/>
      <c r="E2" s="6"/>
      <c r="F2" s="6"/>
      <c r="G2" s="6"/>
      <c r="H2" s="6"/>
      <c r="I2" s="6"/>
      <c r="J2" s="6"/>
      <c r="U2" s="5" t="s">
        <v>43</v>
      </c>
      <c r="V2" s="5" t="s">
        <v>44</v>
      </c>
      <c r="W2" s="5"/>
    </row>
    <row r="3" spans="1:23" ht="15.75" customHeight="1" x14ac:dyDescent="0.25">
      <c r="A3" s="7" t="s">
        <v>45</v>
      </c>
      <c r="C3" s="8"/>
      <c r="D3" s="8"/>
      <c r="E3" s="8"/>
      <c r="F3" s="8"/>
      <c r="G3" s="6"/>
      <c r="H3" s="6"/>
      <c r="I3" s="6"/>
      <c r="J3" s="6"/>
      <c r="U3" s="5" t="s">
        <v>46</v>
      </c>
      <c r="V3" s="5" t="s">
        <v>47</v>
      </c>
      <c r="W3" s="5"/>
    </row>
    <row r="4" spans="1:23" ht="15.75" customHeight="1" x14ac:dyDescent="0.3">
      <c r="B4" s="9"/>
      <c r="C4" s="9"/>
      <c r="D4" s="9"/>
      <c r="E4" s="9"/>
      <c r="F4" s="9"/>
      <c r="G4" s="3"/>
      <c r="H4" s="3"/>
      <c r="I4" s="3"/>
      <c r="J4" s="3"/>
      <c r="U4" s="5" t="s">
        <v>48</v>
      </c>
      <c r="V4" s="5"/>
    </row>
    <row r="5" spans="1:23" ht="18.75" customHeight="1" x14ac:dyDescent="0.25">
      <c r="B5" s="32" t="s">
        <v>83</v>
      </c>
      <c r="C5" s="40">
        <v>1079</v>
      </c>
      <c r="E5" s="32" t="s">
        <v>87</v>
      </c>
      <c r="F5" s="23"/>
      <c r="H5" s="3"/>
      <c r="I5" s="3"/>
      <c r="J5" s="3"/>
    </row>
    <row r="6" spans="1:23" ht="19.5" customHeight="1" x14ac:dyDescent="0.25">
      <c r="B6" s="32" t="s">
        <v>84</v>
      </c>
      <c r="C6" s="23" t="s">
        <v>107</v>
      </c>
      <c r="E6" s="32" t="s">
        <v>88</v>
      </c>
      <c r="F6" s="23" t="s">
        <v>109</v>
      </c>
      <c r="H6" s="3"/>
      <c r="I6" s="3"/>
      <c r="J6" s="3"/>
    </row>
    <row r="7" spans="1:23" ht="26.25" customHeight="1" x14ac:dyDescent="0.25">
      <c r="B7" s="32" t="s">
        <v>85</v>
      </c>
      <c r="C7" s="53">
        <v>31001</v>
      </c>
      <c r="H7" s="3"/>
      <c r="I7" s="3"/>
      <c r="J7" s="3"/>
    </row>
    <row r="8" spans="1:23" ht="48.75" customHeight="1" x14ac:dyDescent="0.25">
      <c r="B8" s="32" t="s">
        <v>86</v>
      </c>
      <c r="C8" s="41" t="s">
        <v>136</v>
      </c>
      <c r="H8" s="3"/>
      <c r="I8" s="3"/>
      <c r="J8" s="3"/>
    </row>
    <row r="9" spans="1:23" ht="17.25" x14ac:dyDescent="0.25">
      <c r="B9" s="6"/>
      <c r="C9" s="6"/>
      <c r="D9" s="6"/>
      <c r="E9" s="6"/>
      <c r="F9" s="3"/>
      <c r="G9" s="3"/>
      <c r="H9" s="3"/>
      <c r="I9" s="3"/>
      <c r="J9" s="3"/>
    </row>
    <row r="10" spans="1:23" ht="15.75" customHeight="1" x14ac:dyDescent="0.25">
      <c r="A10" s="7" t="s">
        <v>49</v>
      </c>
      <c r="C10" s="3"/>
      <c r="D10" s="3"/>
      <c r="E10" s="3"/>
      <c r="F10" s="3"/>
      <c r="G10" s="3"/>
      <c r="H10" s="3"/>
      <c r="I10" s="3"/>
      <c r="J10" s="3"/>
    </row>
    <row r="11" spans="1:23" ht="17.25" x14ac:dyDescent="0.25">
      <c r="B11" s="3"/>
      <c r="C11" s="3"/>
      <c r="D11" s="3"/>
      <c r="E11" s="3"/>
      <c r="F11" s="3"/>
      <c r="G11" s="3"/>
      <c r="H11" s="3"/>
      <c r="I11" s="3"/>
      <c r="J11" s="3"/>
    </row>
    <row r="12" spans="1:23" ht="55.5" x14ac:dyDescent="0.25">
      <c r="B12" s="10" t="s">
        <v>89</v>
      </c>
      <c r="C12" s="39" t="s">
        <v>90</v>
      </c>
      <c r="D12" s="39" t="s">
        <v>91</v>
      </c>
      <c r="E12" s="39" t="s">
        <v>92</v>
      </c>
      <c r="F12" s="3"/>
      <c r="G12" s="3"/>
      <c r="H12" s="3"/>
      <c r="I12" s="3"/>
      <c r="J12" s="3"/>
    </row>
    <row r="13" spans="1:23" ht="17.25" x14ac:dyDescent="0.3">
      <c r="B13" s="24"/>
      <c r="C13" s="24"/>
      <c r="D13" s="24"/>
      <c r="E13" s="24"/>
      <c r="F13" s="9"/>
      <c r="G13" s="3"/>
      <c r="H13" s="3"/>
      <c r="I13" s="3"/>
      <c r="J13" s="9"/>
    </row>
    <row r="14" spans="1:23" ht="17.25" x14ac:dyDescent="0.3">
      <c r="B14" s="11"/>
      <c r="C14" s="11"/>
      <c r="D14" s="11"/>
      <c r="E14" s="11"/>
      <c r="F14" s="3"/>
      <c r="G14" s="3"/>
      <c r="H14" s="3"/>
      <c r="I14" s="3"/>
      <c r="J14" s="9"/>
    </row>
    <row r="15" spans="1:23" ht="17.25" x14ac:dyDescent="0.3">
      <c r="A15" s="7" t="s">
        <v>50</v>
      </c>
      <c r="C15" s="3"/>
      <c r="D15" s="3"/>
      <c r="E15" s="3"/>
      <c r="F15" s="3"/>
      <c r="G15" s="3"/>
      <c r="H15" s="3"/>
      <c r="I15" s="3"/>
      <c r="J15" s="9"/>
    </row>
    <row r="16" spans="1:23" ht="17.25" x14ac:dyDescent="0.3">
      <c r="B16" s="11"/>
      <c r="C16" s="3"/>
      <c r="D16" s="3"/>
      <c r="E16" s="3"/>
      <c r="F16" s="3"/>
      <c r="G16" s="3"/>
      <c r="H16" s="3"/>
      <c r="I16" s="3"/>
      <c r="J16" s="9"/>
    </row>
    <row r="17" spans="1:11" ht="15" customHeight="1" x14ac:dyDescent="0.25">
      <c r="B17" s="75" t="s">
        <v>93</v>
      </c>
      <c r="C17" s="75" t="s">
        <v>94</v>
      </c>
      <c r="D17" s="75" t="s">
        <v>95</v>
      </c>
      <c r="E17" s="75" t="s">
        <v>96</v>
      </c>
      <c r="F17" s="74" t="s">
        <v>97</v>
      </c>
      <c r="G17" s="74"/>
      <c r="H17" s="74"/>
      <c r="I17" s="74"/>
      <c r="J17" s="74"/>
      <c r="K17" s="74" t="s">
        <v>98</v>
      </c>
    </row>
    <row r="18" spans="1:11" ht="27" x14ac:dyDescent="0.25">
      <c r="B18" s="75"/>
      <c r="C18" s="75"/>
      <c r="D18" s="75"/>
      <c r="E18" s="75"/>
      <c r="F18" s="38" t="s">
        <v>51</v>
      </c>
      <c r="G18" s="38" t="s">
        <v>52</v>
      </c>
      <c r="H18" s="38" t="s">
        <v>0</v>
      </c>
      <c r="I18" s="38" t="s">
        <v>1</v>
      </c>
      <c r="J18" s="38" t="s">
        <v>3</v>
      </c>
      <c r="K18" s="74"/>
    </row>
    <row r="19" spans="1:11" ht="15" customHeight="1" x14ac:dyDescent="0.25">
      <c r="B19" s="58" t="s">
        <v>137</v>
      </c>
      <c r="C19" s="43" t="s">
        <v>131</v>
      </c>
      <c r="D19" s="43" t="s">
        <v>44</v>
      </c>
      <c r="E19" s="43" t="s">
        <v>132</v>
      </c>
      <c r="F19" s="24"/>
      <c r="G19" s="59">
        <v>6000</v>
      </c>
      <c r="H19" s="59">
        <v>14674</v>
      </c>
      <c r="I19" s="59">
        <v>14674</v>
      </c>
      <c r="J19" s="59">
        <v>14674</v>
      </c>
      <c r="K19" s="24"/>
    </row>
    <row r="20" spans="1:11" x14ac:dyDescent="0.25">
      <c r="B20" s="24"/>
      <c r="C20" s="24"/>
      <c r="D20" s="24"/>
      <c r="E20" s="24"/>
      <c r="F20" s="24"/>
      <c r="G20" s="24"/>
      <c r="H20" s="24"/>
      <c r="I20" s="24"/>
      <c r="J20" s="24"/>
      <c r="K20" s="24"/>
    </row>
    <row r="21" spans="1:11" x14ac:dyDescent="0.25">
      <c r="B21" s="24"/>
      <c r="C21" s="24"/>
      <c r="D21" s="24"/>
      <c r="E21" s="24"/>
      <c r="F21" s="24"/>
      <c r="G21" s="24"/>
      <c r="H21" s="24"/>
      <c r="I21" s="24"/>
      <c r="J21" s="24"/>
      <c r="K21" s="24"/>
    </row>
    <row r="22" spans="1:11" x14ac:dyDescent="0.25">
      <c r="B22" s="24"/>
      <c r="C22" s="24"/>
      <c r="D22" s="24"/>
      <c r="E22" s="24"/>
      <c r="F22" s="24"/>
      <c r="G22" s="24"/>
      <c r="H22" s="24"/>
      <c r="I22" s="24"/>
      <c r="J22" s="24"/>
      <c r="K22" s="24"/>
    </row>
    <row r="23" spans="1:11" ht="17.25" x14ac:dyDescent="0.25">
      <c r="B23" s="3"/>
      <c r="C23" s="3"/>
      <c r="D23" s="3"/>
      <c r="E23" s="3"/>
      <c r="F23" s="3"/>
      <c r="G23" s="3"/>
      <c r="H23" s="3"/>
      <c r="I23" s="3"/>
      <c r="J23" s="3"/>
    </row>
    <row r="24" spans="1:11" ht="15.75" x14ac:dyDescent="0.25">
      <c r="A24" s="12" t="s">
        <v>53</v>
      </c>
      <c r="C24" s="13"/>
      <c r="D24" s="13"/>
      <c r="E24" s="13"/>
      <c r="F24" s="13"/>
      <c r="G24" s="13"/>
      <c r="H24" s="13"/>
      <c r="I24" s="13"/>
      <c r="J24" s="13"/>
    </row>
    <row r="25" spans="1:11" x14ac:dyDescent="0.25">
      <c r="A25" s="14"/>
      <c r="C25" s="15"/>
      <c r="D25" s="15"/>
      <c r="E25" s="15"/>
      <c r="F25" s="15"/>
      <c r="G25" s="15"/>
      <c r="H25" s="15"/>
      <c r="I25" s="15"/>
      <c r="J25" s="15"/>
    </row>
    <row r="26" spans="1:11" x14ac:dyDescent="0.25">
      <c r="A26" s="16" t="s">
        <v>54</v>
      </c>
      <c r="C26" s="17"/>
      <c r="D26" s="17"/>
      <c r="E26" s="13"/>
      <c r="F26" s="13"/>
      <c r="G26" s="13"/>
      <c r="H26" s="13"/>
      <c r="I26" s="13"/>
      <c r="J26" s="13"/>
    </row>
    <row r="27" spans="1:11" x14ac:dyDescent="0.25">
      <c r="B27" s="17"/>
      <c r="C27" s="17"/>
      <c r="D27" s="17"/>
      <c r="E27" s="13"/>
      <c r="F27" s="13"/>
      <c r="G27" s="13"/>
      <c r="H27" s="13"/>
      <c r="I27" s="13"/>
      <c r="J27" s="13"/>
    </row>
    <row r="28" spans="1:11" x14ac:dyDescent="0.25">
      <c r="B28" s="17"/>
      <c r="C28" s="17"/>
      <c r="D28" s="17"/>
      <c r="E28" s="13"/>
      <c r="F28" s="13"/>
      <c r="G28" s="13"/>
      <c r="H28" s="13"/>
      <c r="I28" s="13"/>
      <c r="J28" s="13"/>
    </row>
    <row r="29" spans="1:11" x14ac:dyDescent="0.25">
      <c r="B29" s="17"/>
      <c r="C29" s="17"/>
      <c r="D29" s="17"/>
      <c r="E29" s="13"/>
      <c r="F29" s="13"/>
      <c r="G29" s="13"/>
      <c r="H29" s="13"/>
      <c r="I29" s="13"/>
      <c r="J29" s="13"/>
    </row>
    <row r="30" spans="1:11" x14ac:dyDescent="0.25">
      <c r="B30" s="17"/>
      <c r="C30" s="17"/>
      <c r="D30" s="17"/>
      <c r="E30" s="13"/>
      <c r="F30" s="13"/>
      <c r="G30" s="13"/>
      <c r="H30" s="13"/>
      <c r="I30" s="13"/>
      <c r="J30" s="13"/>
    </row>
    <row r="31" spans="1:11" x14ac:dyDescent="0.25">
      <c r="A31" s="16" t="s">
        <v>55</v>
      </c>
      <c r="E31" s="13"/>
      <c r="F31" s="13"/>
      <c r="G31" s="13"/>
      <c r="H31" s="13"/>
      <c r="I31" s="13"/>
      <c r="J31" s="13"/>
    </row>
    <row r="32" spans="1:11" ht="62.25" customHeight="1" x14ac:dyDescent="0.25">
      <c r="B32" s="70"/>
      <c r="C32" s="71"/>
      <c r="D32" s="71"/>
      <c r="E32" s="72"/>
      <c r="F32" s="13"/>
      <c r="G32" s="13"/>
      <c r="H32" s="13"/>
      <c r="I32" s="13"/>
      <c r="J32" s="13"/>
    </row>
    <row r="33" spans="1:19" ht="17.25" x14ac:dyDescent="0.25">
      <c r="B33" s="3"/>
      <c r="C33" s="3"/>
      <c r="D33" s="3"/>
      <c r="E33" s="13"/>
      <c r="F33" s="13"/>
      <c r="G33" s="13"/>
      <c r="H33" s="13"/>
      <c r="I33" s="13"/>
      <c r="J33" s="13"/>
    </row>
    <row r="34" spans="1:19" x14ac:dyDescent="0.25">
      <c r="A34" s="7" t="s">
        <v>56</v>
      </c>
    </row>
    <row r="36" spans="1:19" ht="54.75" customHeight="1" x14ac:dyDescent="0.25">
      <c r="B36" s="73" t="s">
        <v>99</v>
      </c>
      <c r="C36" s="37" t="s">
        <v>100</v>
      </c>
      <c r="D36" s="37" t="s">
        <v>101</v>
      </c>
      <c r="E36" s="64" t="s">
        <v>102</v>
      </c>
      <c r="F36" s="64"/>
      <c r="G36" s="64"/>
      <c r="H36" s="64" t="s">
        <v>103</v>
      </c>
      <c r="I36" s="64"/>
      <c r="J36" s="64"/>
      <c r="K36" s="64" t="s">
        <v>104</v>
      </c>
      <c r="L36" s="64"/>
      <c r="M36" s="64"/>
      <c r="N36" s="64" t="s">
        <v>105</v>
      </c>
      <c r="O36" s="64"/>
      <c r="P36" s="64"/>
      <c r="Q36" s="69" t="s">
        <v>106</v>
      </c>
      <c r="R36" s="69"/>
      <c r="S36" s="69"/>
    </row>
    <row r="37" spans="1:19" x14ac:dyDescent="0.25">
      <c r="B37" s="73"/>
      <c r="C37" s="37" t="s">
        <v>35</v>
      </c>
      <c r="D37" s="37" t="s">
        <v>36</v>
      </c>
      <c r="E37" s="35" t="s">
        <v>0</v>
      </c>
      <c r="F37" s="35" t="s">
        <v>1</v>
      </c>
      <c r="G37" s="35" t="s">
        <v>3</v>
      </c>
      <c r="H37" s="35" t="s">
        <v>0</v>
      </c>
      <c r="I37" s="35" t="s">
        <v>1</v>
      </c>
      <c r="J37" s="35" t="s">
        <v>3</v>
      </c>
      <c r="K37" s="35" t="s">
        <v>39</v>
      </c>
      <c r="L37" s="35" t="s">
        <v>38</v>
      </c>
      <c r="M37" s="35" t="s">
        <v>37</v>
      </c>
      <c r="N37" s="35" t="s">
        <v>39</v>
      </c>
      <c r="O37" s="35" t="s">
        <v>38</v>
      </c>
      <c r="P37" s="35" t="s">
        <v>37</v>
      </c>
      <c r="Q37" s="36" t="s">
        <v>0</v>
      </c>
      <c r="R37" s="36" t="s">
        <v>1</v>
      </c>
      <c r="S37" s="36" t="s">
        <v>3</v>
      </c>
    </row>
    <row r="38" spans="1:19" x14ac:dyDescent="0.25">
      <c r="B38" s="58" t="s">
        <v>137</v>
      </c>
      <c r="C38" s="52"/>
      <c r="D38" s="59">
        <v>6000</v>
      </c>
      <c r="E38" s="59">
        <v>14674</v>
      </c>
      <c r="F38" s="59">
        <v>14674</v>
      </c>
      <c r="G38" s="59">
        <v>14674</v>
      </c>
      <c r="H38" s="46"/>
      <c r="I38" s="46"/>
      <c r="J38" s="46"/>
      <c r="K38" s="49">
        <f>C38+E38+H38</f>
        <v>14674</v>
      </c>
      <c r="L38" s="49">
        <f>C38+F38+I38</f>
        <v>14674</v>
      </c>
      <c r="M38" s="49">
        <f>C38+G38+J38</f>
        <v>14674</v>
      </c>
      <c r="N38" s="46"/>
      <c r="O38" s="46"/>
      <c r="P38" s="46"/>
      <c r="Q38" s="54">
        <f>K38+N38</f>
        <v>14674</v>
      </c>
      <c r="R38" s="54">
        <f>L38+O38</f>
        <v>14674</v>
      </c>
      <c r="S38" s="54">
        <f>M38+P38</f>
        <v>14674</v>
      </c>
    </row>
    <row r="39" spans="1:19" x14ac:dyDescent="0.25">
      <c r="B39" s="25"/>
      <c r="C39" s="52"/>
      <c r="D39" s="52"/>
      <c r="E39" s="46"/>
      <c r="F39" s="46"/>
      <c r="G39" s="46"/>
      <c r="H39" s="46"/>
      <c r="I39" s="46"/>
      <c r="J39" s="46"/>
      <c r="K39" s="49">
        <f t="shared" ref="K39:M41" si="0">C39+E39+H39</f>
        <v>0</v>
      </c>
      <c r="L39" s="49">
        <f t="shared" si="0"/>
        <v>0</v>
      </c>
      <c r="M39" s="49">
        <f t="shared" si="0"/>
        <v>0</v>
      </c>
      <c r="N39" s="46"/>
      <c r="O39" s="46"/>
      <c r="P39" s="46"/>
      <c r="Q39" s="54">
        <f t="shared" ref="Q39:S41" si="1">K39+N39</f>
        <v>0</v>
      </c>
      <c r="R39" s="54">
        <f t="shared" si="1"/>
        <v>0</v>
      </c>
      <c r="S39" s="54">
        <f t="shared" si="1"/>
        <v>0</v>
      </c>
    </row>
    <row r="40" spans="1:19" x14ac:dyDescent="0.25">
      <c r="B40" s="25"/>
      <c r="C40" s="52"/>
      <c r="D40" s="52"/>
      <c r="E40" s="46"/>
      <c r="F40" s="46"/>
      <c r="G40" s="46"/>
      <c r="H40" s="46"/>
      <c r="I40" s="46"/>
      <c r="J40" s="46"/>
      <c r="K40" s="49">
        <f t="shared" si="0"/>
        <v>0</v>
      </c>
      <c r="L40" s="49">
        <f t="shared" si="0"/>
        <v>0</v>
      </c>
      <c r="M40" s="49">
        <f t="shared" si="0"/>
        <v>0</v>
      </c>
      <c r="N40" s="46"/>
      <c r="O40" s="46"/>
      <c r="P40" s="46"/>
      <c r="Q40" s="54">
        <f t="shared" si="1"/>
        <v>0</v>
      </c>
      <c r="R40" s="54">
        <f t="shared" si="1"/>
        <v>0</v>
      </c>
      <c r="S40" s="54">
        <f t="shared" si="1"/>
        <v>0</v>
      </c>
    </row>
    <row r="41" spans="1:19" x14ac:dyDescent="0.25">
      <c r="B41" s="25"/>
      <c r="C41" s="52"/>
      <c r="D41" s="52"/>
      <c r="E41" s="46"/>
      <c r="F41" s="46"/>
      <c r="G41" s="46"/>
      <c r="H41" s="46"/>
      <c r="I41" s="46"/>
      <c r="J41" s="46"/>
      <c r="K41" s="49">
        <f t="shared" si="0"/>
        <v>0</v>
      </c>
      <c r="L41" s="49">
        <f t="shared" si="0"/>
        <v>0</v>
      </c>
      <c r="M41" s="49">
        <f t="shared" si="0"/>
        <v>0</v>
      </c>
      <c r="N41" s="46"/>
      <c r="O41" s="46"/>
      <c r="P41" s="46"/>
      <c r="Q41" s="54">
        <f t="shared" si="1"/>
        <v>0</v>
      </c>
      <c r="R41" s="54">
        <f t="shared" si="1"/>
        <v>0</v>
      </c>
      <c r="S41" s="54">
        <f t="shared" si="1"/>
        <v>0</v>
      </c>
    </row>
    <row r="42" spans="1:19" ht="28.5" x14ac:dyDescent="0.25">
      <c r="B42" s="18" t="s">
        <v>73</v>
      </c>
      <c r="C42" s="52"/>
      <c r="D42" s="52"/>
      <c r="E42" s="49">
        <f>SUM(E38:E41)</f>
        <v>14674</v>
      </c>
      <c r="F42" s="49">
        <f t="shared" ref="F42:J42" si="2">SUM(F38:F41)</f>
        <v>14674</v>
      </c>
      <c r="G42" s="49">
        <f t="shared" si="2"/>
        <v>14674</v>
      </c>
      <c r="H42" s="49">
        <f t="shared" si="2"/>
        <v>0</v>
      </c>
      <c r="I42" s="49">
        <f t="shared" si="2"/>
        <v>0</v>
      </c>
      <c r="J42" s="49">
        <f t="shared" si="2"/>
        <v>0</v>
      </c>
      <c r="K42" s="49">
        <f>C42+E42+H42</f>
        <v>14674</v>
      </c>
      <c r="L42" s="49">
        <f>C42+F42+I42</f>
        <v>14674</v>
      </c>
      <c r="M42" s="49">
        <f>C42+G42+J42</f>
        <v>14674</v>
      </c>
      <c r="N42" s="50" t="s">
        <v>2</v>
      </c>
      <c r="O42" s="50" t="s">
        <v>2</v>
      </c>
      <c r="P42" s="50" t="s">
        <v>2</v>
      </c>
      <c r="Q42" s="54" t="s">
        <v>2</v>
      </c>
      <c r="R42" s="54" t="s">
        <v>2</v>
      </c>
      <c r="S42" s="54" t="s">
        <v>2</v>
      </c>
    </row>
    <row r="43" spans="1:19" ht="28.5" x14ac:dyDescent="0.25">
      <c r="B43" s="18" t="s">
        <v>60</v>
      </c>
      <c r="C43" s="52"/>
      <c r="D43" s="52"/>
      <c r="E43" s="49" t="s">
        <v>72</v>
      </c>
      <c r="F43" s="49" t="s">
        <v>72</v>
      </c>
      <c r="G43" s="49" t="s">
        <v>72</v>
      </c>
      <c r="H43" s="49" t="s">
        <v>72</v>
      </c>
      <c r="I43" s="49" t="s">
        <v>72</v>
      </c>
      <c r="J43" s="49" t="s">
        <v>72</v>
      </c>
      <c r="K43" s="49">
        <f>C43</f>
        <v>0</v>
      </c>
      <c r="L43" s="49">
        <f>C43</f>
        <v>0</v>
      </c>
      <c r="M43" s="49">
        <f>C43</f>
        <v>0</v>
      </c>
      <c r="N43" s="50" t="s">
        <v>2</v>
      </c>
      <c r="O43" s="50" t="s">
        <v>2</v>
      </c>
      <c r="P43" s="50" t="s">
        <v>2</v>
      </c>
      <c r="Q43" s="54" t="s">
        <v>2</v>
      </c>
      <c r="R43" s="54" t="s">
        <v>2</v>
      </c>
      <c r="S43" s="54" t="s">
        <v>2</v>
      </c>
    </row>
    <row r="44" spans="1:19" x14ac:dyDescent="0.25">
      <c r="B44" s="18" t="s">
        <v>61</v>
      </c>
      <c r="C44" s="49">
        <f>SUM(C38:C41)</f>
        <v>0</v>
      </c>
      <c r="D44" s="49">
        <f>SUM(D38:D41)</f>
        <v>6000</v>
      </c>
      <c r="E44" s="49">
        <f>E42</f>
        <v>14674</v>
      </c>
      <c r="F44" s="49">
        <f t="shared" ref="F44:J44" si="3">F42</f>
        <v>14674</v>
      </c>
      <c r="G44" s="49">
        <f t="shared" si="3"/>
        <v>14674</v>
      </c>
      <c r="H44" s="49">
        <f t="shared" si="3"/>
        <v>0</v>
      </c>
      <c r="I44" s="49">
        <f t="shared" si="3"/>
        <v>0</v>
      </c>
      <c r="J44" s="49">
        <f t="shared" si="3"/>
        <v>0</v>
      </c>
      <c r="K44" s="50">
        <f>K42+K43</f>
        <v>14674</v>
      </c>
      <c r="L44" s="50">
        <f t="shared" ref="L44:M44" si="4">L42+L43</f>
        <v>14674</v>
      </c>
      <c r="M44" s="50">
        <f t="shared" si="4"/>
        <v>14674</v>
      </c>
      <c r="N44" s="50">
        <f>SUM(N38:N41)</f>
        <v>0</v>
      </c>
      <c r="O44" s="50">
        <f t="shared" ref="O44:P44" si="5">SUM(O38:O41)</f>
        <v>0</v>
      </c>
      <c r="P44" s="50">
        <f t="shared" si="5"/>
        <v>0</v>
      </c>
      <c r="Q44" s="54">
        <f>K44+N44</f>
        <v>14674</v>
      </c>
      <c r="R44" s="54">
        <f>L44+O44</f>
        <v>14674</v>
      </c>
      <c r="S44" s="54">
        <f>M44+P44</f>
        <v>14674</v>
      </c>
    </row>
  </sheetData>
  <mergeCells count="13">
    <mergeCell ref="Q36:S36"/>
    <mergeCell ref="B32:E32"/>
    <mergeCell ref="B36:B37"/>
    <mergeCell ref="E36:G36"/>
    <mergeCell ref="H36:J36"/>
    <mergeCell ref="K36:M36"/>
    <mergeCell ref="N36:P36"/>
    <mergeCell ref="K17:K18"/>
    <mergeCell ref="B17:B18"/>
    <mergeCell ref="C17:C18"/>
    <mergeCell ref="D17:D18"/>
    <mergeCell ref="E17:E18"/>
    <mergeCell ref="F17:J17"/>
  </mergeCells>
  <dataValidations count="4">
    <dataValidation type="custom" allowBlank="1" showInputMessage="1" showErrorMessage="1" sqref="N38:P41">
      <formula1>"-"</formula1>
    </dataValidation>
    <dataValidation type="list" allowBlank="1" showInputMessage="1" showErrorMessage="1" sqref="B13">
      <formula1>$U$2:$U$4</formula1>
    </dataValidation>
    <dataValidation type="list" allowBlank="1" showInputMessage="1" showErrorMessage="1" sqref="D19:D22">
      <formula1>$V$2:$V$3</formula1>
    </dataValidation>
    <dataValidation showInputMessage="1" showErrorMessage="1" sqref="E19:E22"/>
  </dataValidations>
  <hyperlinks>
    <hyperlink ref="C12" location="_ftn1" display="_ftn1"/>
    <hyperlink ref="D12" location="_ftn2" display="_ftn2"/>
    <hyperlink ref="E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85725</xdr:colOff>
                    <xdr:row>28</xdr:row>
                    <xdr:rowOff>0</xdr:rowOff>
                  </from>
                  <to>
                    <xdr:col>2</xdr:col>
                    <xdr:colOff>1171575</xdr:colOff>
                    <xdr:row>29</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85725</xdr:colOff>
                    <xdr:row>25</xdr:row>
                    <xdr:rowOff>171450</xdr:rowOff>
                  </from>
                  <to>
                    <xdr:col>3</xdr:col>
                    <xdr:colOff>76200</xdr:colOff>
                    <xdr:row>27</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85725</xdr:colOff>
                    <xdr:row>27</xdr:row>
                    <xdr:rowOff>28575</xdr:rowOff>
                  </from>
                  <to>
                    <xdr:col>3</xdr:col>
                    <xdr:colOff>76200</xdr:colOff>
                    <xdr:row>28</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95250</xdr:colOff>
                    <xdr:row>29</xdr:row>
                    <xdr:rowOff>9525</xdr:rowOff>
                  </from>
                  <to>
                    <xdr:col>2</xdr:col>
                    <xdr:colOff>571500</xdr:colOff>
                    <xdr:row>30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P37"/>
  <sheetViews>
    <sheetView workbookViewId="0">
      <selection activeCell="A9" sqref="A9:P9"/>
    </sheetView>
  </sheetViews>
  <sheetFormatPr defaultRowHeight="15" x14ac:dyDescent="0.25"/>
  <sheetData>
    <row r="1" spans="1:16" ht="15" customHeight="1" x14ac:dyDescent="0.25">
      <c r="A1" s="80" t="s">
        <v>62</v>
      </c>
      <c r="B1" s="80"/>
      <c r="C1" s="80"/>
      <c r="D1" s="80"/>
      <c r="E1" s="80"/>
      <c r="F1" s="80"/>
      <c r="G1" s="80"/>
      <c r="H1" s="80"/>
      <c r="I1" s="80"/>
      <c r="J1" s="80"/>
      <c r="K1" s="80"/>
      <c r="L1" s="80"/>
      <c r="M1" s="80"/>
      <c r="N1" s="80"/>
      <c r="O1" s="80"/>
      <c r="P1" s="80"/>
    </row>
    <row r="2" spans="1:16" ht="17.25" x14ac:dyDescent="0.25">
      <c r="A2" s="80" t="s">
        <v>4</v>
      </c>
      <c r="B2" s="80"/>
      <c r="C2" s="80"/>
      <c r="D2" s="80"/>
      <c r="E2" s="80"/>
      <c r="F2" s="80"/>
      <c r="G2" s="80"/>
      <c r="H2" s="80"/>
      <c r="I2" s="80"/>
      <c r="J2" s="80"/>
      <c r="K2" s="80"/>
      <c r="L2" s="80"/>
      <c r="M2" s="80"/>
      <c r="N2" s="80"/>
      <c r="O2" s="80"/>
      <c r="P2" s="80"/>
    </row>
    <row r="3" spans="1:16" x14ac:dyDescent="0.25">
      <c r="A3" s="77"/>
      <c r="B3" s="77"/>
      <c r="C3" s="77"/>
      <c r="D3" s="77"/>
      <c r="E3" s="77"/>
      <c r="F3" s="77"/>
      <c r="G3" s="77"/>
      <c r="H3" s="77"/>
      <c r="I3" s="77"/>
      <c r="J3" s="77"/>
      <c r="K3" s="77"/>
      <c r="L3" s="77"/>
      <c r="M3" s="77"/>
      <c r="N3" s="77"/>
      <c r="O3" s="77"/>
      <c r="P3" s="77"/>
    </row>
    <row r="4" spans="1:16" x14ac:dyDescent="0.25">
      <c r="A4" s="79" t="s">
        <v>63</v>
      </c>
      <c r="B4" s="79"/>
      <c r="C4" s="79"/>
      <c r="D4" s="79"/>
      <c r="E4" s="79"/>
      <c r="F4" s="79"/>
      <c r="G4" s="79"/>
      <c r="H4" s="79"/>
      <c r="I4" s="79"/>
      <c r="J4" s="79"/>
      <c r="K4" s="79"/>
      <c r="L4" s="79"/>
      <c r="M4" s="79"/>
      <c r="N4" s="79"/>
      <c r="O4" s="79"/>
      <c r="P4" s="79"/>
    </row>
    <row r="5" spans="1:16" ht="15" customHeight="1" x14ac:dyDescent="0.25">
      <c r="A5" s="79" t="s">
        <v>5</v>
      </c>
      <c r="B5" s="79"/>
      <c r="C5" s="79"/>
      <c r="D5" s="79"/>
      <c r="E5" s="79"/>
      <c r="F5" s="79"/>
      <c r="G5" s="79"/>
      <c r="H5" s="79"/>
      <c r="I5" s="79"/>
      <c r="J5" s="79"/>
      <c r="K5" s="79"/>
      <c r="L5" s="79"/>
      <c r="M5" s="79"/>
      <c r="N5" s="79"/>
      <c r="O5" s="79"/>
      <c r="P5" s="79"/>
    </row>
    <row r="6" spans="1:16" x14ac:dyDescent="0.25">
      <c r="A6" s="79" t="s">
        <v>6</v>
      </c>
      <c r="B6" s="79"/>
      <c r="C6" s="79"/>
      <c r="D6" s="79"/>
      <c r="E6" s="79"/>
      <c r="F6" s="79"/>
      <c r="G6" s="79"/>
      <c r="H6" s="79"/>
      <c r="I6" s="79"/>
      <c r="J6" s="79"/>
      <c r="K6" s="79"/>
      <c r="L6" s="79"/>
      <c r="M6" s="79"/>
      <c r="N6" s="79"/>
      <c r="O6" s="79"/>
      <c r="P6" s="79"/>
    </row>
    <row r="7" spans="1:16" ht="27" customHeight="1" x14ac:dyDescent="0.25">
      <c r="A7" s="76" t="s">
        <v>29</v>
      </c>
      <c r="B7" s="76"/>
      <c r="C7" s="76"/>
      <c r="D7" s="76"/>
      <c r="E7" s="76"/>
      <c r="F7" s="76"/>
      <c r="G7" s="76"/>
      <c r="H7" s="76"/>
      <c r="I7" s="76"/>
      <c r="J7" s="76"/>
      <c r="K7" s="76"/>
      <c r="L7" s="76"/>
      <c r="M7" s="76"/>
      <c r="N7" s="76"/>
      <c r="O7" s="76"/>
      <c r="P7" s="76"/>
    </row>
    <row r="8" spans="1:16" x14ac:dyDescent="0.25">
      <c r="A8" s="81"/>
      <c r="B8" s="81"/>
      <c r="C8" s="81"/>
      <c r="D8" s="81"/>
      <c r="E8" s="81"/>
      <c r="F8" s="81"/>
      <c r="G8" s="81"/>
      <c r="H8" s="81"/>
      <c r="I8" s="81"/>
      <c r="J8" s="81"/>
      <c r="K8" s="81"/>
      <c r="L8" s="81"/>
      <c r="M8" s="81"/>
      <c r="N8" s="81"/>
      <c r="O8" s="81"/>
      <c r="P8" s="81"/>
    </row>
    <row r="9" spans="1:16" x14ac:dyDescent="0.25">
      <c r="A9" s="78" t="s">
        <v>7</v>
      </c>
      <c r="B9" s="78"/>
      <c r="C9" s="78"/>
      <c r="D9" s="78"/>
      <c r="E9" s="78"/>
      <c r="F9" s="78"/>
      <c r="G9" s="78"/>
      <c r="H9" s="78"/>
      <c r="I9" s="78"/>
      <c r="J9" s="78"/>
      <c r="K9" s="78"/>
      <c r="L9" s="78"/>
      <c r="M9" s="78"/>
      <c r="N9" s="78"/>
      <c r="O9" s="78"/>
      <c r="P9" s="78"/>
    </row>
    <row r="10" spans="1:16" x14ac:dyDescent="0.25">
      <c r="A10" s="82"/>
      <c r="B10" s="82"/>
      <c r="C10" s="82"/>
      <c r="D10" s="82"/>
      <c r="E10" s="82"/>
      <c r="F10" s="82"/>
      <c r="G10" s="82"/>
      <c r="H10" s="82"/>
      <c r="I10" s="82"/>
      <c r="J10" s="82"/>
      <c r="K10" s="82"/>
      <c r="L10" s="82"/>
      <c r="M10" s="82"/>
      <c r="N10" s="82"/>
      <c r="O10" s="82"/>
      <c r="P10" s="82"/>
    </row>
    <row r="11" spans="1:16" ht="99" customHeight="1" x14ac:dyDescent="0.25">
      <c r="A11" s="76" t="s">
        <v>31</v>
      </c>
      <c r="B11" s="76"/>
      <c r="C11" s="76"/>
      <c r="D11" s="76"/>
      <c r="E11" s="76"/>
      <c r="F11" s="76"/>
      <c r="G11" s="76"/>
      <c r="H11" s="76"/>
      <c r="I11" s="76"/>
      <c r="J11" s="76"/>
      <c r="K11" s="76"/>
      <c r="L11" s="76"/>
      <c r="M11" s="76"/>
      <c r="N11" s="76"/>
      <c r="O11" s="76"/>
      <c r="P11" s="76"/>
    </row>
    <row r="12" spans="1:16" ht="15" customHeight="1" x14ac:dyDescent="0.25">
      <c r="A12" s="76" t="s">
        <v>8</v>
      </c>
      <c r="B12" s="76"/>
      <c r="C12" s="76"/>
      <c r="D12" s="76"/>
      <c r="E12" s="76"/>
      <c r="F12" s="76"/>
      <c r="G12" s="76"/>
      <c r="H12" s="76"/>
      <c r="I12" s="76"/>
      <c r="J12" s="76"/>
      <c r="K12" s="76"/>
      <c r="L12" s="76"/>
      <c r="M12" s="76"/>
      <c r="N12" s="76"/>
      <c r="O12" s="76"/>
      <c r="P12" s="76"/>
    </row>
    <row r="13" spans="1:16" ht="15" customHeight="1" x14ac:dyDescent="0.25">
      <c r="A13" s="79" t="s">
        <v>9</v>
      </c>
      <c r="B13" s="79"/>
      <c r="C13" s="79"/>
      <c r="D13" s="79"/>
      <c r="E13" s="79"/>
      <c r="F13" s="79"/>
      <c r="G13" s="79"/>
      <c r="H13" s="79"/>
      <c r="I13" s="79"/>
      <c r="J13" s="79"/>
      <c r="K13" s="79"/>
      <c r="L13" s="79"/>
      <c r="M13" s="79"/>
      <c r="N13" s="79"/>
      <c r="O13" s="79"/>
      <c r="P13" s="79"/>
    </row>
    <row r="14" spans="1:16" ht="36" customHeight="1" x14ac:dyDescent="0.25">
      <c r="A14" s="76" t="s">
        <v>10</v>
      </c>
      <c r="B14" s="76"/>
      <c r="C14" s="76"/>
      <c r="D14" s="76"/>
      <c r="E14" s="76"/>
      <c r="F14" s="76"/>
      <c r="G14" s="76"/>
      <c r="H14" s="76"/>
      <c r="I14" s="76"/>
      <c r="J14" s="76"/>
      <c r="K14" s="76"/>
      <c r="L14" s="76"/>
      <c r="M14" s="76"/>
      <c r="N14" s="76"/>
      <c r="O14" s="76"/>
      <c r="P14" s="76"/>
    </row>
    <row r="15" spans="1:16" ht="44.25" customHeight="1" x14ac:dyDescent="0.25">
      <c r="A15" s="76" t="s">
        <v>11</v>
      </c>
      <c r="B15" s="76"/>
      <c r="C15" s="76"/>
      <c r="D15" s="76"/>
      <c r="E15" s="76"/>
      <c r="F15" s="76"/>
      <c r="G15" s="76"/>
      <c r="H15" s="76"/>
      <c r="I15" s="76"/>
      <c r="J15" s="76"/>
      <c r="K15" s="76"/>
      <c r="L15" s="76"/>
      <c r="M15" s="76"/>
      <c r="N15" s="76"/>
      <c r="O15" s="76"/>
      <c r="P15" s="76"/>
    </row>
    <row r="16" spans="1:16" ht="86.25" customHeight="1" x14ac:dyDescent="0.25">
      <c r="A16" s="76" t="s">
        <v>12</v>
      </c>
      <c r="B16" s="76"/>
      <c r="C16" s="76"/>
      <c r="D16" s="76"/>
      <c r="E16" s="76"/>
      <c r="F16" s="76"/>
      <c r="G16" s="76"/>
      <c r="H16" s="76"/>
      <c r="I16" s="76"/>
      <c r="J16" s="76"/>
      <c r="K16" s="76"/>
      <c r="L16" s="76"/>
      <c r="M16" s="76"/>
      <c r="N16" s="76"/>
      <c r="O16" s="76"/>
      <c r="P16" s="76"/>
    </row>
    <row r="17" spans="1:16" ht="15" customHeight="1" x14ac:dyDescent="0.25">
      <c r="A17" s="77"/>
      <c r="B17" s="77"/>
      <c r="C17" s="77"/>
      <c r="D17" s="77"/>
      <c r="E17" s="77"/>
      <c r="F17" s="77"/>
      <c r="G17" s="77"/>
      <c r="H17" s="77"/>
      <c r="I17" s="77"/>
      <c r="J17" s="77"/>
      <c r="K17" s="77"/>
      <c r="L17" s="77"/>
      <c r="M17" s="77"/>
      <c r="N17" s="77"/>
      <c r="O17" s="77"/>
      <c r="P17" s="77"/>
    </row>
    <row r="18" spans="1:16" ht="15" customHeight="1" x14ac:dyDescent="0.25">
      <c r="A18" s="78" t="s">
        <v>13</v>
      </c>
      <c r="B18" s="78"/>
      <c r="C18" s="78"/>
      <c r="D18" s="78"/>
      <c r="E18" s="78"/>
      <c r="F18" s="78"/>
      <c r="G18" s="78"/>
      <c r="H18" s="78"/>
      <c r="I18" s="78"/>
      <c r="J18" s="78"/>
      <c r="K18" s="78"/>
      <c r="L18" s="78"/>
      <c r="M18" s="78"/>
      <c r="N18" s="78"/>
      <c r="O18" s="78"/>
      <c r="P18" s="78"/>
    </row>
    <row r="19" spans="1:16" x14ac:dyDescent="0.25">
      <c r="A19" s="77"/>
      <c r="B19" s="77"/>
      <c r="C19" s="77"/>
      <c r="D19" s="77"/>
      <c r="E19" s="77"/>
      <c r="F19" s="77"/>
      <c r="G19" s="77"/>
      <c r="H19" s="77"/>
      <c r="I19" s="77"/>
      <c r="J19" s="77"/>
      <c r="K19" s="77"/>
      <c r="L19" s="77"/>
      <c r="M19" s="77"/>
      <c r="N19" s="77"/>
      <c r="O19" s="77"/>
      <c r="P19" s="77"/>
    </row>
    <row r="20" spans="1:16" ht="46.5" customHeight="1" x14ac:dyDescent="0.25">
      <c r="A20" s="76" t="s">
        <v>14</v>
      </c>
      <c r="B20" s="76"/>
      <c r="C20" s="76"/>
      <c r="D20" s="76"/>
      <c r="E20" s="76"/>
      <c r="F20" s="76"/>
      <c r="G20" s="76"/>
      <c r="H20" s="76"/>
      <c r="I20" s="76"/>
      <c r="J20" s="76"/>
      <c r="K20" s="76"/>
      <c r="L20" s="76"/>
      <c r="M20" s="76"/>
      <c r="N20" s="76"/>
      <c r="O20" s="76"/>
      <c r="P20" s="76"/>
    </row>
    <row r="21" spans="1:16" ht="73.5" customHeight="1" x14ac:dyDescent="0.25">
      <c r="A21" s="76" t="s">
        <v>15</v>
      </c>
      <c r="B21" s="76"/>
      <c r="C21" s="76"/>
      <c r="D21" s="76"/>
      <c r="E21" s="76"/>
      <c r="F21" s="76"/>
      <c r="G21" s="76"/>
      <c r="H21" s="76"/>
      <c r="I21" s="76"/>
      <c r="J21" s="76"/>
      <c r="K21" s="76"/>
      <c r="L21" s="76"/>
      <c r="M21" s="76"/>
      <c r="N21" s="76"/>
      <c r="O21" s="76"/>
      <c r="P21" s="76"/>
    </row>
    <row r="22" spans="1:16" ht="79.5" customHeight="1" x14ac:dyDescent="0.25">
      <c r="A22" s="76" t="s">
        <v>16</v>
      </c>
      <c r="B22" s="76"/>
      <c r="C22" s="76"/>
      <c r="D22" s="76"/>
      <c r="E22" s="76"/>
      <c r="F22" s="76"/>
      <c r="G22" s="76"/>
      <c r="H22" s="76"/>
      <c r="I22" s="76"/>
      <c r="J22" s="76"/>
      <c r="K22" s="76"/>
      <c r="L22" s="76"/>
      <c r="M22" s="76"/>
      <c r="N22" s="76"/>
      <c r="O22" s="76"/>
      <c r="P22" s="76"/>
    </row>
    <row r="23" spans="1:16" ht="35.25" customHeight="1" x14ac:dyDescent="0.25">
      <c r="A23" s="76" t="s">
        <v>17</v>
      </c>
      <c r="B23" s="76"/>
      <c r="C23" s="76"/>
      <c r="D23" s="76"/>
      <c r="E23" s="76"/>
      <c r="F23" s="76"/>
      <c r="G23" s="76"/>
      <c r="H23" s="76"/>
      <c r="I23" s="76"/>
      <c r="J23" s="76"/>
      <c r="K23" s="76"/>
      <c r="L23" s="76"/>
      <c r="M23" s="76"/>
      <c r="N23" s="76"/>
      <c r="O23" s="76"/>
      <c r="P23" s="76"/>
    </row>
    <row r="24" spans="1:16" ht="63.75" customHeight="1" x14ac:dyDescent="0.25">
      <c r="A24" s="76" t="s">
        <v>18</v>
      </c>
      <c r="B24" s="76"/>
      <c r="C24" s="76"/>
      <c r="D24" s="76"/>
      <c r="E24" s="76"/>
      <c r="F24" s="76"/>
      <c r="G24" s="76"/>
      <c r="H24" s="76"/>
      <c r="I24" s="76"/>
      <c r="J24" s="76"/>
      <c r="K24" s="76"/>
      <c r="L24" s="76"/>
      <c r="M24" s="76"/>
      <c r="N24" s="76"/>
      <c r="O24" s="76"/>
      <c r="P24" s="76"/>
    </row>
    <row r="25" spans="1:16" ht="69" customHeight="1" x14ac:dyDescent="0.25">
      <c r="A25" s="76" t="s">
        <v>19</v>
      </c>
      <c r="B25" s="76"/>
      <c r="C25" s="76"/>
      <c r="D25" s="76"/>
      <c r="E25" s="76"/>
      <c r="F25" s="76"/>
      <c r="G25" s="76"/>
      <c r="H25" s="76"/>
      <c r="I25" s="76"/>
      <c r="J25" s="76"/>
      <c r="K25" s="76"/>
      <c r="L25" s="76"/>
      <c r="M25" s="76"/>
      <c r="N25" s="76"/>
      <c r="O25" s="76"/>
      <c r="P25" s="76"/>
    </row>
    <row r="26" spans="1:16" ht="25.5" customHeight="1" x14ac:dyDescent="0.25">
      <c r="A26" s="76" t="s">
        <v>20</v>
      </c>
      <c r="B26" s="76"/>
      <c r="C26" s="76"/>
      <c r="D26" s="76"/>
      <c r="E26" s="76"/>
      <c r="F26" s="76"/>
      <c r="G26" s="76"/>
      <c r="H26" s="76"/>
      <c r="I26" s="76"/>
      <c r="J26" s="76"/>
      <c r="K26" s="76"/>
      <c r="L26" s="76"/>
      <c r="M26" s="76"/>
      <c r="N26" s="76"/>
      <c r="O26" s="76"/>
      <c r="P26" s="76"/>
    </row>
    <row r="27" spans="1:16" ht="15" customHeight="1" x14ac:dyDescent="0.25">
      <c r="A27" s="79"/>
      <c r="B27" s="79"/>
      <c r="C27" s="79"/>
      <c r="D27" s="79"/>
      <c r="E27" s="79"/>
      <c r="F27" s="79"/>
      <c r="G27" s="79"/>
      <c r="H27" s="79"/>
      <c r="I27" s="79"/>
      <c r="J27" s="79"/>
      <c r="K27" s="79"/>
      <c r="L27" s="79"/>
      <c r="M27" s="79"/>
      <c r="N27" s="79"/>
      <c r="O27" s="79"/>
      <c r="P27" s="79"/>
    </row>
    <row r="28" spans="1:16" ht="15" customHeight="1" x14ac:dyDescent="0.25">
      <c r="A28" s="78" t="s">
        <v>21</v>
      </c>
      <c r="B28" s="78"/>
      <c r="C28" s="78"/>
      <c r="D28" s="78"/>
      <c r="E28" s="78"/>
      <c r="F28" s="78"/>
      <c r="G28" s="78"/>
      <c r="H28" s="78"/>
      <c r="I28" s="78"/>
      <c r="J28" s="78"/>
      <c r="K28" s="78"/>
      <c r="L28" s="78"/>
      <c r="M28" s="78"/>
      <c r="N28" s="78"/>
      <c r="O28" s="78"/>
      <c r="P28" s="78"/>
    </row>
    <row r="29" spans="1:16" ht="15" customHeight="1" x14ac:dyDescent="0.25">
      <c r="A29" s="77"/>
      <c r="B29" s="77"/>
      <c r="C29" s="77"/>
      <c r="D29" s="77"/>
      <c r="E29" s="77"/>
      <c r="F29" s="77"/>
      <c r="G29" s="77"/>
      <c r="H29" s="77"/>
      <c r="I29" s="77"/>
      <c r="J29" s="77"/>
      <c r="K29" s="77"/>
      <c r="L29" s="77"/>
      <c r="M29" s="77"/>
      <c r="N29" s="77"/>
      <c r="O29" s="77"/>
      <c r="P29" s="77"/>
    </row>
    <row r="30" spans="1:16" ht="51.75" customHeight="1" x14ac:dyDescent="0.25">
      <c r="A30" s="76" t="s">
        <v>22</v>
      </c>
      <c r="B30" s="76"/>
      <c r="C30" s="76"/>
      <c r="D30" s="76"/>
      <c r="E30" s="76"/>
      <c r="F30" s="76"/>
      <c r="G30" s="76"/>
      <c r="H30" s="76"/>
      <c r="I30" s="76"/>
      <c r="J30" s="76"/>
      <c r="K30" s="76"/>
      <c r="L30" s="76"/>
      <c r="M30" s="76"/>
      <c r="N30" s="76"/>
      <c r="O30" s="76"/>
      <c r="P30" s="76"/>
    </row>
    <row r="31" spans="1:16" ht="40.5" customHeight="1" x14ac:dyDescent="0.25">
      <c r="A31" s="76" t="s">
        <v>23</v>
      </c>
      <c r="B31" s="76"/>
      <c r="C31" s="76"/>
      <c r="D31" s="76"/>
      <c r="E31" s="76"/>
      <c r="F31" s="76"/>
      <c r="G31" s="76"/>
      <c r="H31" s="76"/>
      <c r="I31" s="76"/>
      <c r="J31" s="76"/>
      <c r="K31" s="76"/>
      <c r="L31" s="76"/>
      <c r="M31" s="76"/>
      <c r="N31" s="76"/>
      <c r="O31" s="76"/>
      <c r="P31" s="76"/>
    </row>
    <row r="32" spans="1:16" ht="46.5" customHeight="1" x14ac:dyDescent="0.25">
      <c r="A32" s="76" t="s">
        <v>24</v>
      </c>
      <c r="B32" s="76"/>
      <c r="C32" s="76"/>
      <c r="D32" s="76"/>
      <c r="E32" s="76"/>
      <c r="F32" s="76"/>
      <c r="G32" s="76"/>
      <c r="H32" s="76"/>
      <c r="I32" s="76"/>
      <c r="J32" s="76"/>
      <c r="K32" s="76"/>
      <c r="L32" s="76"/>
      <c r="M32" s="76"/>
      <c r="N32" s="76"/>
      <c r="O32" s="76"/>
      <c r="P32" s="76"/>
    </row>
    <row r="33" spans="1:16" ht="26.25" customHeight="1" x14ac:dyDescent="0.25">
      <c r="A33" s="76" t="s">
        <v>25</v>
      </c>
      <c r="B33" s="76"/>
      <c r="C33" s="76"/>
      <c r="D33" s="76"/>
      <c r="E33" s="76"/>
      <c r="F33" s="76"/>
      <c r="G33" s="76"/>
      <c r="H33" s="76"/>
      <c r="I33" s="76"/>
      <c r="J33" s="76"/>
      <c r="K33" s="76"/>
      <c r="L33" s="76"/>
      <c r="M33" s="76"/>
      <c r="N33" s="76"/>
      <c r="O33" s="76"/>
      <c r="P33" s="76"/>
    </row>
    <row r="34" spans="1:16" ht="50.25" customHeight="1" x14ac:dyDescent="0.25">
      <c r="A34" s="76" t="s">
        <v>26</v>
      </c>
      <c r="B34" s="76"/>
      <c r="C34" s="76"/>
      <c r="D34" s="76"/>
      <c r="E34" s="76"/>
      <c r="F34" s="76"/>
      <c r="G34" s="76"/>
      <c r="H34" s="76"/>
      <c r="I34" s="76"/>
      <c r="J34" s="76"/>
      <c r="K34" s="76"/>
      <c r="L34" s="76"/>
      <c r="M34" s="76"/>
      <c r="N34" s="76"/>
      <c r="O34" s="76"/>
      <c r="P34" s="76"/>
    </row>
    <row r="35" spans="1:16" ht="48" customHeight="1" x14ac:dyDescent="0.25">
      <c r="A35" s="76" t="s">
        <v>27</v>
      </c>
      <c r="B35" s="76"/>
      <c r="C35" s="76"/>
      <c r="D35" s="76"/>
      <c r="E35" s="76"/>
      <c r="F35" s="76"/>
      <c r="G35" s="76"/>
      <c r="H35" s="76"/>
      <c r="I35" s="76"/>
      <c r="J35" s="76"/>
      <c r="K35" s="76"/>
      <c r="L35" s="76"/>
      <c r="M35" s="76"/>
      <c r="N35" s="76"/>
      <c r="O35" s="76"/>
      <c r="P35" s="76"/>
    </row>
    <row r="36" spans="1:16" ht="45" customHeight="1" x14ac:dyDescent="0.25">
      <c r="A36" s="76" t="s">
        <v>28</v>
      </c>
      <c r="B36" s="76"/>
      <c r="C36" s="76"/>
      <c r="D36" s="76"/>
      <c r="E36" s="76"/>
      <c r="F36" s="76"/>
      <c r="G36" s="76"/>
      <c r="H36" s="76"/>
      <c r="I36" s="76"/>
      <c r="J36" s="76"/>
      <c r="K36" s="76"/>
      <c r="L36" s="76"/>
      <c r="M36" s="76"/>
      <c r="N36" s="76"/>
      <c r="O36" s="76"/>
      <c r="P36" s="76"/>
    </row>
    <row r="37" spans="1:16" ht="15" customHeight="1" x14ac:dyDescent="0.25">
      <c r="A37" s="2"/>
    </row>
  </sheetData>
  <mergeCells count="36">
    <mergeCell ref="A13:P13"/>
    <mergeCell ref="A14:P14"/>
    <mergeCell ref="A11:P11"/>
    <mergeCell ref="A12:P12"/>
    <mergeCell ref="A1:P1"/>
    <mergeCell ref="A4:P4"/>
    <mergeCell ref="A5:P5"/>
    <mergeCell ref="A6:P6"/>
    <mergeCell ref="A7:P7"/>
    <mergeCell ref="A2:P2"/>
    <mergeCell ref="A3:P3"/>
    <mergeCell ref="A8:P8"/>
    <mergeCell ref="A10:P10"/>
    <mergeCell ref="A9:P9"/>
    <mergeCell ref="A15:P15"/>
    <mergeCell ref="A16:P16"/>
    <mergeCell ref="A18:P18"/>
    <mergeCell ref="A17:P17"/>
    <mergeCell ref="A34:P34"/>
    <mergeCell ref="A23:P23"/>
    <mergeCell ref="A24:P24"/>
    <mergeCell ref="A35:P35"/>
    <mergeCell ref="A36:P36"/>
    <mergeCell ref="A19:P19"/>
    <mergeCell ref="A30:P30"/>
    <mergeCell ref="A31:P31"/>
    <mergeCell ref="A32:P32"/>
    <mergeCell ref="A33:P33"/>
    <mergeCell ref="A25:P25"/>
    <mergeCell ref="A26:P26"/>
    <mergeCell ref="A28:P28"/>
    <mergeCell ref="A27:P27"/>
    <mergeCell ref="A29:P29"/>
    <mergeCell ref="A20:P20"/>
    <mergeCell ref="A21:P21"/>
    <mergeCell ref="A22:P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Հ1 Ձև1 </vt:lpstr>
      <vt:lpstr>Հ1 Ձև 2 (1) </vt:lpstr>
      <vt:lpstr>Հ1 Ձև 2 (2)</vt:lpstr>
      <vt:lpstr>Լրացման պահանջներ</vt:lpstr>
      <vt:lpstr>'Հ1 Ձև1 '!_ftnref1</vt:lpstr>
      <vt:lpstr>'Հ1 Ձև1 '!_ftnref2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2023-03-03T08:03:55Z</dcterms:modified>
</cp:coreProperties>
</file>